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5445" yWindow="-240" windowWidth="12585" windowHeight="9105"/>
  </bookViews>
  <sheets>
    <sheet name="Все  КБК" sheetId="8" r:id="rId1"/>
    <sheet name="компенсация родит платы" sheetId="9" r:id="rId2"/>
  </sheets>
  <definedNames>
    <definedName name="_xlnm._FilterDatabase" localSheetId="0" hidden="1">'Все  КБК'!$B$1:$U$78</definedName>
    <definedName name="_xlnm.Print_Titles" localSheetId="0">'Все  КБК'!$5:$8</definedName>
    <definedName name="_xlnm.Print_Area" localSheetId="0">'Все  КБК'!$B$1:$AC$84</definedName>
  </definedNames>
  <calcPr calcId="125725"/>
</workbook>
</file>

<file path=xl/calcChain.xml><?xml version="1.0" encoding="utf-8"?>
<calcChain xmlns="http://schemas.openxmlformats.org/spreadsheetml/2006/main">
  <c r="AC77" i="8"/>
  <c r="AB77"/>
  <c r="AA77"/>
  <c r="Z77"/>
  <c r="Y77"/>
  <c r="X77"/>
  <c r="W77"/>
  <c r="V77"/>
  <c r="I77"/>
  <c r="R77" l="1"/>
  <c r="R78"/>
  <c r="R79"/>
  <c r="N78"/>
  <c r="N77"/>
  <c r="N79"/>
  <c r="O6" i="9" l="1"/>
  <c r="N6"/>
  <c r="M6"/>
  <c r="G10"/>
  <c r="G9"/>
  <c r="E9"/>
  <c r="C9"/>
  <c r="K9" l="1"/>
  <c r="K8"/>
  <c r="L8"/>
  <c r="M8"/>
  <c r="M9" s="1"/>
  <c r="N8"/>
  <c r="O8"/>
  <c r="J8"/>
  <c r="O7"/>
  <c r="M7"/>
  <c r="N7"/>
  <c r="L7"/>
  <c r="L6"/>
  <c r="K7"/>
  <c r="J7"/>
  <c r="K6"/>
  <c r="J6"/>
  <c r="C8"/>
  <c r="D8"/>
  <c r="E8"/>
  <c r="F8"/>
  <c r="G8"/>
  <c r="B8"/>
  <c r="K77" i="8"/>
  <c r="L77"/>
  <c r="M77"/>
  <c r="O77"/>
  <c r="P77"/>
  <c r="Q77"/>
  <c r="S77"/>
  <c r="T77"/>
  <c r="U77"/>
  <c r="H77"/>
  <c r="O9" i="9" l="1"/>
  <c r="O10"/>
</calcChain>
</file>

<file path=xl/sharedStrings.xml><?xml version="1.0" encoding="utf-8"?>
<sst xmlns="http://schemas.openxmlformats.org/spreadsheetml/2006/main" count="343" uniqueCount="180">
  <si>
    <t>КЦСР</t>
  </si>
  <si>
    <t>Расходы за счет межбюджет-ных трансфертов</t>
  </si>
  <si>
    <r>
      <t xml:space="preserve">поступивших в </t>
    </r>
    <r>
      <rPr>
        <b/>
        <sz val="10"/>
        <rFont val="Times New Roman"/>
        <family val="1"/>
        <charset val="204"/>
      </rPr>
      <t>2010</t>
    </r>
    <r>
      <rPr>
        <sz val="10"/>
        <rFont val="Times New Roman"/>
        <family val="1"/>
        <charset val="204"/>
      </rPr>
      <t xml:space="preserve"> году</t>
    </r>
  </si>
  <si>
    <t>вид                         (группа, под-группа)</t>
  </si>
  <si>
    <t>Код расходов</t>
  </si>
  <si>
    <t xml:space="preserve">Обоснование объёмов бюджетных ассигнований  </t>
  </si>
  <si>
    <t>единица измерения - тыс. руб.</t>
  </si>
  <si>
    <t>Изменение объёма БА (+,-)</t>
  </si>
  <si>
    <t>раздел/ подраз-дел</t>
  </si>
  <si>
    <t>1</t>
  </si>
  <si>
    <t>2</t>
  </si>
  <si>
    <t>3</t>
  </si>
  <si>
    <t>5</t>
  </si>
  <si>
    <t>6</t>
  </si>
  <si>
    <t>7</t>
  </si>
  <si>
    <t>8.1</t>
  </si>
  <si>
    <t>8.2</t>
  </si>
  <si>
    <t>8.3</t>
  </si>
  <si>
    <t>9</t>
  </si>
  <si>
    <t>9.1</t>
  </si>
  <si>
    <t>9.2</t>
  </si>
  <si>
    <t>9.3</t>
  </si>
  <si>
    <t>10.1</t>
  </si>
  <si>
    <t>10.2</t>
  </si>
  <si>
    <t>10.3</t>
  </si>
  <si>
    <r>
      <t>Фактор, повлиявший на изменение объёма БА</t>
    </r>
    <r>
      <rPr>
        <i/>
        <sz val="10"/>
        <rFont val="Times New Roman"/>
        <family val="1"/>
        <charset val="204"/>
      </rPr>
      <t xml:space="preserve"> </t>
    </r>
    <r>
      <rPr>
        <i/>
        <sz val="9"/>
        <rFont val="Times New Roman"/>
        <family val="1"/>
        <charset val="204"/>
      </rPr>
      <t>(в т.ч. в связи с применением индексов-дефляторов)</t>
    </r>
  </si>
  <si>
    <t>2019 год</t>
  </si>
  <si>
    <t>Уточнён-ный объём БА, рассчитан-ный ГРБС                                  (потреб-ность)</t>
  </si>
  <si>
    <t>Код ГРБС (ПБС)</t>
  </si>
  <si>
    <t>Предельный объём БА доведённый ФУ</t>
  </si>
  <si>
    <t>Предельный объём БА  доведённый ФУ</t>
  </si>
  <si>
    <t>Уточнён-ный объём БА, рассчитан-ныйГ РБС                                  (потреб-ность)</t>
  </si>
  <si>
    <t xml:space="preserve">наименование главного распорядителя (получателя) бюджетных средств  </t>
  </si>
  <si>
    <t>929</t>
  </si>
  <si>
    <t>0709</t>
  </si>
  <si>
    <t>244</t>
  </si>
  <si>
    <t>0702</t>
  </si>
  <si>
    <t>612</t>
  </si>
  <si>
    <t>0701</t>
  </si>
  <si>
    <t>0703</t>
  </si>
  <si>
    <t>611</t>
  </si>
  <si>
    <t>КОСГУ</t>
  </si>
  <si>
    <t>310</t>
  </si>
  <si>
    <t>340</t>
  </si>
  <si>
    <t>1004</t>
  </si>
  <si>
    <t>011022002Б</t>
  </si>
  <si>
    <t>011032002В</t>
  </si>
  <si>
    <t>011032003В</t>
  </si>
  <si>
    <t>011032004В</t>
  </si>
  <si>
    <t>011032006Г</t>
  </si>
  <si>
    <t>241</t>
  </si>
  <si>
    <t>011032009Г</t>
  </si>
  <si>
    <t>221</t>
  </si>
  <si>
    <t>226</t>
  </si>
  <si>
    <t>321</t>
  </si>
  <si>
    <t>262</t>
  </si>
  <si>
    <t>4</t>
  </si>
  <si>
    <t>1003</t>
  </si>
  <si>
    <t>011032016Б</t>
  </si>
  <si>
    <t>290</t>
  </si>
  <si>
    <t>112</t>
  </si>
  <si>
    <t>212</t>
  </si>
  <si>
    <t>0707</t>
  </si>
  <si>
    <t>011052003Б</t>
  </si>
  <si>
    <t>222</t>
  </si>
  <si>
    <t>011052004В</t>
  </si>
  <si>
    <t>323</t>
  </si>
  <si>
    <t>011051024Б</t>
  </si>
  <si>
    <t>011062001Г</t>
  </si>
  <si>
    <t>011062003Б</t>
  </si>
  <si>
    <t>011061066Б</t>
  </si>
  <si>
    <t>012012002Б</t>
  </si>
  <si>
    <t>012012003Б</t>
  </si>
  <si>
    <t>121</t>
  </si>
  <si>
    <t>211</t>
  </si>
  <si>
    <t>122</t>
  </si>
  <si>
    <t>129</t>
  </si>
  <si>
    <t>213</t>
  </si>
  <si>
    <t>225</t>
  </si>
  <si>
    <t>851</t>
  </si>
  <si>
    <t>852</t>
  </si>
  <si>
    <t>0705</t>
  </si>
  <si>
    <t>Управление образования Администрации Удомельского городскогоокруга</t>
  </si>
  <si>
    <t>313</t>
  </si>
  <si>
    <t>853</t>
  </si>
  <si>
    <t>011042001Б</t>
  </si>
  <si>
    <r>
      <rPr>
        <sz val="10"/>
        <rFont val="Times New Roman"/>
        <family val="1"/>
        <charset val="204"/>
      </rPr>
      <t xml:space="preserve">Утверждено </t>
    </r>
    <r>
      <rPr>
        <sz val="11"/>
        <rFont val="Times New Roman"/>
        <family val="1"/>
        <charset val="204"/>
      </rPr>
      <t xml:space="preserve">на </t>
    </r>
    <r>
      <rPr>
        <b/>
        <sz val="11"/>
        <rFont val="Times New Roman"/>
        <family val="1"/>
        <charset val="204"/>
      </rPr>
      <t xml:space="preserve">2018 </t>
    </r>
    <r>
      <rPr>
        <b/>
        <sz val="10"/>
        <rFont val="Times New Roman"/>
        <family val="1"/>
        <charset val="204"/>
      </rPr>
      <t>год</t>
    </r>
    <r>
      <rPr>
        <sz val="10"/>
        <rFont val="Times New Roman"/>
        <family val="1"/>
        <charset val="204"/>
      </rPr>
      <t xml:space="preserve">* </t>
    </r>
  </si>
  <si>
    <t>2021 год</t>
  </si>
  <si>
    <t>Наименование программы, мероприятия</t>
  </si>
  <si>
    <t>Подпрограмма  1     "Модернизация дошкольного и общего образования"</t>
  </si>
  <si>
    <t>Мероприятие 3.017 "Финансовое обеспечение мероприятий по  подвозу учащихся  из средств областного бюджета""</t>
  </si>
  <si>
    <t>0110310250</t>
  </si>
  <si>
    <t>Мероприятие 5.006 "Финансовое обеспечение мероприятий по организации питания обучающихся начальных классов из средств областного бюджета"</t>
  </si>
  <si>
    <t>0110510230</t>
  </si>
  <si>
    <t>2020 год</t>
  </si>
  <si>
    <t>0110310740</t>
  </si>
  <si>
    <t>0110310750</t>
  </si>
  <si>
    <t>01105S0240</t>
  </si>
  <si>
    <t>Расчет компенсации части родительской платы</t>
  </si>
  <si>
    <t>(данные для МО подготовлены к.       )</t>
  </si>
  <si>
    <t>Наименование типа, вида учреждений</t>
  </si>
  <si>
    <t>прогнозное количество детей, посещающих МОУ, реализующие образовательные программы дошкольного образования, чьи родители (законные представители) имеют право на получение компенсации части родительской платы, на 01.01.2019г., чел.</t>
  </si>
  <si>
    <t>за первого ребенка (20%)</t>
  </si>
  <si>
    <t>город</t>
  </si>
  <si>
    <t>село</t>
  </si>
  <si>
    <t>за второго ребенка (50%)</t>
  </si>
  <si>
    <t>за третьего ребенка (100%)</t>
  </si>
  <si>
    <t>Муниципальные дошкольные организации</t>
  </si>
  <si>
    <t>Дошкольные группы в муниципальных общеобразовательных организациях</t>
  </si>
  <si>
    <t>ИТОГО:</t>
  </si>
  <si>
    <t>среднее количество д/дней посещения 1 ребенком</t>
  </si>
  <si>
    <t>сумма родительской платы за 1 день</t>
  </si>
  <si>
    <t>сумма компенсации</t>
  </si>
  <si>
    <t>прогноз на 2019г</t>
  </si>
  <si>
    <t>*  указываются показатели сводной бюджетной росписи по состоянию на 01.01.2018</t>
  </si>
  <si>
    <t xml:space="preserve"> Мероприятие 3.001 "Финансовое обеспечение мероприятий капитального ремонта и укрепления материально-технической базы муниципальных общеобразовательных  учреждений". </t>
  </si>
  <si>
    <t xml:space="preserve">  Мероприятие  3.002"Обеспечение комплексной безопасности зданий и помещений общеобразовательных учреждений, находящихся в муниципальной собственности"</t>
  </si>
  <si>
    <t xml:space="preserve"> Мероприятие  3.003"Обеспечение комплексной безопасности зданий и помещений дошкольных образовательных учреждений, находящихся в муниципальной собственности"</t>
  </si>
  <si>
    <t xml:space="preserve"> Мероприятие  3.004 "Обеспечение комплексной безопасности зданий и помещений  учреждений дополнительного образования детей, находящихся в муниципальной собственности"</t>
  </si>
  <si>
    <t xml:space="preserve"> Мероприятие  3.005 "Организационно-методическое сопровождение организации и обеспечения подвоза учащихся и воспитанников общеобразовательных, дошкольных образовательных учреждений</t>
  </si>
  <si>
    <t xml:space="preserve"> Мероприятие  3.006 "Расходы на обеспечение муниципального задания на оказание муниципальных услуг (выполнение работ) муниципальных бюджетных образовательных учреждений дошкольного образования" </t>
  </si>
  <si>
    <r>
      <t xml:space="preserve">  Мероприятие  3.007 "Финансовое обеспечение муниципального задания на оказание муниципальных услуг (выполнение работ) муниципальных бюджетных образовательных учреждений дошкольного образования"</t>
    </r>
    <r>
      <rPr>
        <sz val="9"/>
        <color indexed="10"/>
        <rFont val="Times New Roman"/>
        <family val="1"/>
        <charset val="204"/>
      </rPr>
      <t xml:space="preserve"> </t>
    </r>
  </si>
  <si>
    <t xml:space="preserve"> Мероприятие  3.008 "Финансовое обеспечение компенсационной части родительской платы за дошкольное образование детей</t>
  </si>
  <si>
    <t xml:space="preserve">  Мероприятие  3.009 «Расходы на обеспечение муниципального задания на оказание муниципальных услуг (выполнение работ) муниципальных бюджетных общеобразовательных учреждений" </t>
  </si>
  <si>
    <t xml:space="preserve"> Мероприятие  3.010 «Финансовое обеспечение муниципального задания на оказание муниципальных услуг (выполнение работ) муниципальных бюджетных общеобразовательных учреждений" </t>
  </si>
  <si>
    <t xml:space="preserve"> Мероприятие  3.011  "Финансовое обеспечение компенсации расходов на оплату жилых помещений, отопления и освещения педогогическим работникам образовательных учреждений, проживающих и работающих в сельских населенных пунктах Удомельского городского округа"</t>
  </si>
  <si>
    <t xml:space="preserve"> Мероприятие  3.012  "Финансовое обеспечение  создания в общеобразовательных учреждениях, расположенных в сельской местности, условий для занятий физической культурой и спортом за счет бюджета Удомельского городского округа"</t>
  </si>
  <si>
    <t xml:space="preserve"> Мероприятие  3.016  "Финансовое обеспечение материальной помощи педагогам-молодым специалистам"</t>
  </si>
  <si>
    <t xml:space="preserve"> Мероприятие  3.014  "Финансовое обеспечение мероприятий государственной программы  "Доступная среда в общеобразовательных учреждениях"</t>
  </si>
  <si>
    <t xml:space="preserve"> Мероприятие  3.015 "Финансовое обеспечение мероприятий государственной программы  "Доступная среда" в дошкольных образовательных учреждениях"</t>
  </si>
  <si>
    <t>Мероприятие 3.013 "Софинансирование из бюджета  Удомельского городского округа мероприятий по комплексной безопасности зданий и помещений общеобразовательных учреждений"</t>
  </si>
  <si>
    <t xml:space="preserve"> Мероприятие 4.001 "Финансовое обеспечение повышения квалификации и профессиональной подготовки педагогических кадров"</t>
  </si>
  <si>
    <t xml:space="preserve">  Мероприятие 5.001 "Организация отдыха детей"</t>
  </si>
  <si>
    <t xml:space="preserve">  Мероприятие 5.002 "Предоставление субсидий на организацию горячего питания учащихся начальных классов муниципальных бюджетных общеобразовательных учреждений"</t>
  </si>
  <si>
    <t xml:space="preserve">  Мероприятие 5.003"Финансовое обеспечение мероприятий по формированию здорового образа жизни" </t>
  </si>
  <si>
    <t xml:space="preserve"> Мероприятие 5.004 "Финансовое обеспечение деятельности муниципального центра тестирования ГТО"</t>
  </si>
  <si>
    <t xml:space="preserve"> Мероприятие 5.005 "Финансирование летнего отдыха, оздоровления и занятости детей и подростков из областного бюджета Тверской области"</t>
  </si>
  <si>
    <t>Мероприятие 6.001  "Финансовое обеспечение муниципального задания на оказание муниципальных услуг (выполнение работ) муниципальных бюджетных  учреждений дополнительного образования детей"</t>
  </si>
  <si>
    <t xml:space="preserve"> Мероприятие 6.003 "Финансовое обеспечение массовых мероприятий муниципального значения, способствующих духовно-нравственному воспитанию детей и формированию гражданской позиции"</t>
  </si>
  <si>
    <t>Мероприятие 6.004  "Финансовое обеспечениепосещения обучающимися Тверского императорского Дворца в рамках реализации проекта "Нас пригласили во Дворец" из бюджета Удомельского городского округа"</t>
  </si>
  <si>
    <t xml:space="preserve"> Мероприятие  6.005 "Организация посещения обучающимися Тверского императорского Дворца в рамках реализации проекта "Нас пригласили во Дворец" в части обеспечения подвоза учащихся"</t>
  </si>
  <si>
    <t xml:space="preserve"> Мероприятие 1.002 "Финансовое обеспечение проведения муниципальных мероприятий с одаренными и высокомотивированными обучающимися, воспитанниками"</t>
  </si>
  <si>
    <t>Мероприятие 1.003 "Финансовое обеспечение поощрения лучших педагогов, работающих в муниципальной сети профильных курсов"</t>
  </si>
  <si>
    <r>
      <t xml:space="preserve"> Мероприятие 1.001 Расходы  на руководство и управление  </t>
    </r>
    <r>
      <rPr>
        <i/>
        <sz val="8"/>
        <rFont val="Times New Roman"/>
        <family val="1"/>
        <charset val="204"/>
      </rPr>
      <t xml:space="preserve"> главного администратора программы (Управления образования Администрации Удомельского района)</t>
    </r>
  </si>
  <si>
    <t>01103S0440</t>
  </si>
  <si>
    <t xml:space="preserve">01103S0250 </t>
  </si>
  <si>
    <t>0110310500</t>
  </si>
  <si>
    <t>0110310560</t>
  </si>
  <si>
    <t>01103L0970</t>
  </si>
  <si>
    <t>01103S0270</t>
  </si>
  <si>
    <t>01103L0270</t>
  </si>
  <si>
    <t>296</t>
  </si>
  <si>
    <t>01105S0230</t>
  </si>
  <si>
    <t>01106S0660</t>
  </si>
  <si>
    <t>019002001С</t>
  </si>
  <si>
    <t>292</t>
  </si>
  <si>
    <t>Новое планируемое мероприятие: Софинансирование приобретения автобусов</t>
  </si>
  <si>
    <t>обл</t>
  </si>
  <si>
    <t>УГО</t>
  </si>
  <si>
    <t xml:space="preserve">     Исполнитель     Т.А.  Бондарева </t>
  </si>
  <si>
    <t xml:space="preserve">     тел. исполнителя ______8(48255)5-41-96______</t>
  </si>
  <si>
    <t xml:space="preserve"> Мероприятие 1.001 "Организационное и методическое сопровождение государственной итоговой аттестации"</t>
  </si>
  <si>
    <t>Мероприятие 1.003 Финансовое обеспечение деятельности ТПМПК</t>
  </si>
  <si>
    <t>Мероприятие 1.004 "Повышение оплаты труда работникам  дошкольных  учреждений в связи  увеличением МРОТ за счет средств областного бюджета"</t>
  </si>
  <si>
    <t>Мероприятие 1.005 "Повышение оплаты труда работникам дошкольных  учреждений в связи  с увеличением МРОТ "</t>
  </si>
  <si>
    <t>Мероприятие 1.006 "Повышение оплаты труда работникам  общеобразовательных учреждений в связи  увеличением МРОТ за счет  средств областного бюджета "</t>
  </si>
  <si>
    <t>Мероприятие 1.007 "Повышение оплаты труда работникам  общеобразовательных учреждений в связи  увеличением МРОТ"</t>
  </si>
  <si>
    <t>Мероприятие 5.005 "Финансовое обеспечение мероприятий по выполнению Указа Президента РФ от 01.06. 2012 за  № 761 за счет средств областного бюджета</t>
  </si>
  <si>
    <t>Мероприятие 5.006 "Финансовое обеспечение мероприятий по выполнению Указа Президента РФ от 01.06. 2012 за  № 762</t>
  </si>
  <si>
    <t>Мероприятие 5.007"Повышение оплаты труда работникам учреждений  дополнительного образования в связи  увеличением МРОТ за счет средств областного бюджета "</t>
  </si>
  <si>
    <t>Мероприятие 5.008  "Повышение оплаты труда работникам  учреждений  дополнительного образования в связи  увеличением МРОТ"</t>
  </si>
  <si>
    <t xml:space="preserve">     Руководитель Управления образования Администрации Удомельского городского округа                               С.В. Алексеева</t>
  </si>
  <si>
    <t>2022 год</t>
  </si>
  <si>
    <t>2023 год</t>
  </si>
  <si>
    <t>11.1</t>
  </si>
  <si>
    <t>11.2</t>
  </si>
  <si>
    <t>11.3</t>
  </si>
  <si>
    <t>12.1</t>
  </si>
  <si>
    <t>12.2</t>
  </si>
  <si>
    <t>12.3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</si>
</sst>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#,##0.000"/>
  </numFmts>
  <fonts count="28">
    <font>
      <sz val="10"/>
      <name val="Arial Cyr"/>
      <charset val="204"/>
    </font>
    <font>
      <sz val="12"/>
      <name val="Times New Roman"/>
      <family val="1"/>
      <charset val="204"/>
    </font>
    <font>
      <b/>
      <sz val="14"/>
      <name val="Arial Cyr"/>
      <family val="2"/>
      <charset val="204"/>
    </font>
    <font>
      <sz val="9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Arial Cyr"/>
      <family val="2"/>
      <charset val="204"/>
    </font>
    <font>
      <b/>
      <sz val="11"/>
      <name val="Times New Roman"/>
      <family val="1"/>
      <charset val="204"/>
    </font>
    <font>
      <sz val="10"/>
      <name val="Arial Cyr"/>
      <family val="2"/>
      <charset val="204"/>
    </font>
    <font>
      <b/>
      <sz val="10"/>
      <name val="Times New Roman"/>
      <family val="1"/>
      <charset val="204"/>
    </font>
    <font>
      <b/>
      <sz val="9"/>
      <name val="Arial Cyr"/>
      <family val="2"/>
      <charset val="204"/>
    </font>
    <font>
      <sz val="10"/>
      <name val="Arial"/>
      <family val="2"/>
      <charset val="204"/>
    </font>
    <font>
      <sz val="8"/>
      <name val="Times New Roman"/>
      <family val="1"/>
      <charset val="204"/>
    </font>
    <font>
      <sz val="14"/>
      <name val="Times New Roman"/>
      <family val="1"/>
      <charset val="204"/>
    </font>
    <font>
      <sz val="11"/>
      <name val="Arial Cyr"/>
      <charset val="204"/>
    </font>
    <font>
      <i/>
      <sz val="10"/>
      <name val="Times New Roman"/>
      <family val="1"/>
      <charset val="204"/>
    </font>
    <font>
      <i/>
      <sz val="9"/>
      <name val="Times New Roman"/>
      <family val="1"/>
      <charset val="204"/>
    </font>
    <font>
      <sz val="16"/>
      <name val="Times New Roman"/>
      <family val="1"/>
      <charset val="204"/>
    </font>
    <font>
      <sz val="16"/>
      <name val="Arial Cyr"/>
      <charset val="204"/>
    </font>
    <font>
      <b/>
      <sz val="16"/>
      <name val="Times New Roman"/>
      <family val="1"/>
      <charset val="204"/>
    </font>
    <font>
      <b/>
      <sz val="16"/>
      <name val="Arial Cyr"/>
      <family val="2"/>
      <charset val="204"/>
    </font>
    <font>
      <sz val="9"/>
      <color indexed="10"/>
      <name val="Times New Roman"/>
      <family val="1"/>
      <charset val="204"/>
    </font>
    <font>
      <sz val="9"/>
      <name val="Arial Cyr"/>
      <charset val="204"/>
    </font>
    <font>
      <i/>
      <sz val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8"/>
      <color rgb="FFFF0000"/>
      <name val="Times New Roman"/>
      <family val="1"/>
      <charset val="204"/>
    </font>
    <font>
      <b/>
      <sz val="8"/>
      <name val="Times New Roman"/>
      <family val="1"/>
      <charset val="204"/>
    </font>
    <font>
      <sz val="11"/>
      <name val="Arial Cyr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1" fillId="0" borderId="0"/>
    <xf numFmtId="0" fontId="24" fillId="0" borderId="0"/>
  </cellStyleXfs>
  <cellXfs count="131">
    <xf numFmtId="0" fontId="0" fillId="0" borderId="0" xfId="0"/>
    <xf numFmtId="0" fontId="2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164" fontId="1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164" fontId="4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Border="1" applyAlignment="1">
      <alignment horizontal="center" vertical="center"/>
    </xf>
    <xf numFmtId="164" fontId="4" fillId="0" borderId="0" xfId="0" applyNumberFormat="1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164" fontId="4" fillId="0" borderId="6" xfId="0" applyNumberFormat="1" applyFont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49" fontId="12" fillId="3" borderId="1" xfId="0" applyNumberFormat="1" applyFont="1" applyFill="1" applyBorder="1" applyAlignment="1">
      <alignment horizontal="center" vertical="center"/>
    </xf>
    <xf numFmtId="49" fontId="12" fillId="3" borderId="7" xfId="0" applyNumberFormat="1" applyFont="1" applyFill="1" applyBorder="1" applyAlignment="1">
      <alignment horizontal="center" vertical="center" wrapText="1"/>
    </xf>
    <xf numFmtId="49" fontId="12" fillId="4" borderId="1" xfId="0" applyNumberFormat="1" applyFont="1" applyFill="1" applyBorder="1" applyAlignment="1">
      <alignment horizontal="center" vertical="center"/>
    </xf>
    <xf numFmtId="0" fontId="17" fillId="0" borderId="0" xfId="0" applyFont="1" applyBorder="1" applyAlignment="1">
      <alignment horizontal="center" vertical="top"/>
    </xf>
    <xf numFmtId="0" fontId="20" fillId="0" borderId="0" xfId="0" applyFont="1" applyBorder="1" applyAlignment="1">
      <alignment horizontal="center" vertical="center"/>
    </xf>
    <xf numFmtId="0" fontId="3" fillId="5" borderId="1" xfId="0" applyFont="1" applyFill="1" applyBorder="1" applyAlignment="1">
      <alignment vertical="top" wrapText="1"/>
    </xf>
    <xf numFmtId="49" fontId="12" fillId="0" borderId="2" xfId="0" applyNumberFormat="1" applyFont="1" applyBorder="1" applyAlignment="1">
      <alignment horizontal="center" vertical="center"/>
    </xf>
    <xf numFmtId="0" fontId="3" fillId="2" borderId="1" xfId="0" applyNumberFormat="1" applyFont="1" applyFill="1" applyBorder="1" applyAlignment="1">
      <alignment vertical="top" wrapText="1"/>
    </xf>
    <xf numFmtId="0" fontId="12" fillId="0" borderId="4" xfId="0" applyFont="1" applyBorder="1" applyAlignment="1">
      <alignment horizontal="center" vertical="center" wrapText="1"/>
    </xf>
    <xf numFmtId="49" fontId="25" fillId="0" borderId="1" xfId="0" applyNumberFormat="1" applyFont="1" applyBorder="1" applyAlignment="1">
      <alignment horizontal="center" vertical="center"/>
    </xf>
    <xf numFmtId="4" fontId="20" fillId="0" borderId="0" xfId="0" applyNumberFormat="1" applyFont="1" applyBorder="1" applyAlignment="1">
      <alignment horizontal="center" vertical="center"/>
    </xf>
    <xf numFmtId="4" fontId="6" fillId="0" borderId="0" xfId="0" applyNumberFormat="1" applyFont="1" applyBorder="1" applyAlignment="1">
      <alignment horizontal="center" vertical="center"/>
    </xf>
    <xf numFmtId="4" fontId="12" fillId="4" borderId="1" xfId="0" applyNumberFormat="1" applyFont="1" applyFill="1" applyBorder="1" applyAlignment="1">
      <alignment horizontal="center" vertical="center"/>
    </xf>
    <xf numFmtId="4" fontId="4" fillId="4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/>
    </xf>
    <xf numFmtId="0" fontId="12" fillId="3" borderId="1" xfId="0" applyNumberFormat="1" applyFont="1" applyFill="1" applyBorder="1" applyAlignment="1">
      <alignment horizontal="center" vertical="center"/>
    </xf>
    <xf numFmtId="4" fontId="12" fillId="3" borderId="1" xfId="0" applyNumberFormat="1" applyFont="1" applyFill="1" applyBorder="1" applyAlignment="1">
      <alignment horizontal="center" vertical="center"/>
    </xf>
    <xf numFmtId="0" fontId="17" fillId="0" borderId="0" xfId="0" applyFont="1" applyBorder="1" applyAlignment="1">
      <alignment horizontal="left" vertical="center" wrapText="1"/>
    </xf>
    <xf numFmtId="49" fontId="12" fillId="0" borderId="2" xfId="0" applyNumberFormat="1" applyFont="1" applyBorder="1" applyAlignment="1">
      <alignment horizontal="center" vertical="center"/>
    </xf>
    <xf numFmtId="0" fontId="3" fillId="5" borderId="2" xfId="0" applyFont="1" applyFill="1" applyBorder="1" applyAlignment="1">
      <alignment vertical="top" wrapText="1"/>
    </xf>
    <xf numFmtId="49" fontId="26" fillId="0" borderId="2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" fontId="4" fillId="3" borderId="1" xfId="0" applyNumberFormat="1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/>
    </xf>
    <xf numFmtId="164" fontId="1" fillId="0" borderId="0" xfId="0" applyNumberFormat="1" applyFont="1"/>
    <xf numFmtId="164" fontId="1" fillId="0" borderId="1" xfId="0" applyNumberFormat="1" applyFont="1" applyBorder="1"/>
    <xf numFmtId="164" fontId="1" fillId="0" borderId="1" xfId="0" applyNumberFormat="1" applyFont="1" applyBorder="1" applyAlignment="1">
      <alignment vertical="top" wrapText="1"/>
    </xf>
    <xf numFmtId="164" fontId="1" fillId="0" borderId="1" xfId="0" applyNumberFormat="1" applyFont="1" applyBorder="1" applyAlignment="1">
      <alignment horizontal="right" vertical="top"/>
    </xf>
    <xf numFmtId="164" fontId="1" fillId="0" borderId="0" xfId="0" applyNumberFormat="1" applyFont="1" applyAlignment="1">
      <alignment horizontal="right"/>
    </xf>
    <xf numFmtId="0" fontId="0" fillId="0" borderId="4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9" fontId="13" fillId="0" borderId="0" xfId="0" applyNumberFormat="1" applyFont="1" applyFill="1" applyBorder="1" applyAlignment="1">
      <alignment horizontal="left" vertical="center" wrapText="1"/>
    </xf>
    <xf numFmtId="4" fontId="27" fillId="0" borderId="0" xfId="0" applyNumberFormat="1" applyFont="1" applyBorder="1" applyAlignment="1">
      <alignment horizontal="center" vertical="center"/>
    </xf>
    <xf numFmtId="4" fontId="1" fillId="4" borderId="1" xfId="0" applyNumberFormat="1" applyFont="1" applyFill="1" applyBorder="1" applyAlignment="1">
      <alignment horizontal="center" vertical="center"/>
    </xf>
    <xf numFmtId="4" fontId="1" fillId="6" borderId="1" xfId="0" applyNumberFormat="1" applyFont="1" applyFill="1" applyBorder="1" applyAlignment="1">
      <alignment horizontal="center" vertical="center"/>
    </xf>
    <xf numFmtId="4" fontId="1" fillId="7" borderId="1" xfId="0" applyNumberFormat="1" applyFont="1" applyFill="1" applyBorder="1" applyAlignment="1">
      <alignment horizontal="center" vertical="center"/>
    </xf>
    <xf numFmtId="4" fontId="1" fillId="3" borderId="1" xfId="0" applyNumberFormat="1" applyFont="1" applyFill="1" applyBorder="1" applyAlignment="1">
      <alignment horizontal="center" vertical="center"/>
    </xf>
    <xf numFmtId="4" fontId="1" fillId="3" borderId="7" xfId="0" applyNumberFormat="1" applyFont="1" applyFill="1" applyBorder="1" applyAlignment="1">
      <alignment horizontal="center" vertical="center" wrapText="1"/>
    </xf>
    <xf numFmtId="4" fontId="1" fillId="4" borderId="1" xfId="0" applyNumberFormat="1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165" fontId="1" fillId="7" borderId="1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5" fillId="3" borderId="2" xfId="0" applyNumberFormat="1" applyFont="1" applyFill="1" applyBorder="1" applyAlignment="1">
      <alignment horizontal="center" vertical="center" wrapText="1"/>
    </xf>
    <xf numFmtId="49" fontId="5" fillId="3" borderId="4" xfId="0" applyNumberFormat="1" applyFont="1" applyFill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49" fontId="5" fillId="4" borderId="2" xfId="0" applyNumberFormat="1" applyFont="1" applyFill="1" applyBorder="1" applyAlignment="1">
      <alignment horizontal="center" vertical="center" wrapText="1"/>
    </xf>
    <xf numFmtId="49" fontId="5" fillId="4" borderId="4" xfId="0" applyNumberFormat="1" applyFont="1" applyFill="1" applyBorder="1" applyAlignment="1">
      <alignment horizontal="center" vertical="center" wrapText="1"/>
    </xf>
    <xf numFmtId="0" fontId="17" fillId="0" borderId="0" xfId="0" applyFont="1" applyBorder="1" applyAlignment="1">
      <alignment horizontal="left" vertical="center" wrapText="1"/>
    </xf>
    <xf numFmtId="0" fontId="0" fillId="0" borderId="0" xfId="0" applyAlignment="1">
      <alignment vertical="center"/>
    </xf>
    <xf numFmtId="3" fontId="5" fillId="3" borderId="8" xfId="0" applyNumberFormat="1" applyFont="1" applyFill="1" applyBorder="1" applyAlignment="1">
      <alignment horizontal="center" vertical="center" wrapText="1"/>
    </xf>
    <xf numFmtId="3" fontId="5" fillId="3" borderId="9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49" fontId="13" fillId="0" borderId="0" xfId="0" applyNumberFormat="1" applyFont="1" applyFill="1" applyBorder="1" applyAlignment="1">
      <alignment horizontal="left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4" fontId="5" fillId="4" borderId="2" xfId="0" applyNumberFormat="1" applyFont="1" applyFill="1" applyBorder="1" applyAlignment="1">
      <alignment horizontal="center" vertical="center" wrapText="1"/>
    </xf>
    <xf numFmtId="4" fontId="5" fillId="4" borderId="4" xfId="0" applyNumberFormat="1" applyFont="1" applyFill="1" applyBorder="1" applyAlignment="1">
      <alignment horizontal="center" vertical="center" wrapText="1"/>
    </xf>
    <xf numFmtId="3" fontId="4" fillId="6" borderId="2" xfId="0" applyNumberFormat="1" applyFont="1" applyFill="1" applyBorder="1" applyAlignment="1">
      <alignment horizontal="center" vertical="center" wrapText="1"/>
    </xf>
    <xf numFmtId="3" fontId="4" fillId="6" borderId="3" xfId="0" applyNumberFormat="1" applyFont="1" applyFill="1" applyBorder="1" applyAlignment="1">
      <alignment horizontal="center" vertical="center" wrapText="1"/>
    </xf>
    <xf numFmtId="3" fontId="4" fillId="6" borderId="4" xfId="0" applyNumberFormat="1" applyFont="1" applyFill="1" applyBorder="1" applyAlignment="1">
      <alignment horizontal="center" vertical="center" wrapText="1"/>
    </xf>
    <xf numFmtId="49" fontId="12" fillId="0" borderId="2" xfId="0" applyNumberFormat="1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 wrapText="1"/>
    </xf>
    <xf numFmtId="49" fontId="12" fillId="0" borderId="3" xfId="0" applyNumberFormat="1" applyFont="1" applyBorder="1" applyAlignment="1">
      <alignment horizontal="center" vertical="center" wrapText="1"/>
    </xf>
    <xf numFmtId="49" fontId="12" fillId="0" borderId="4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9" fontId="12" fillId="0" borderId="3" xfId="0" applyNumberFormat="1" applyFont="1" applyBorder="1" applyAlignment="1">
      <alignment horizontal="center" vertical="center"/>
    </xf>
    <xf numFmtId="49" fontId="12" fillId="0" borderId="4" xfId="0" applyNumberFormat="1" applyFont="1" applyBorder="1" applyAlignment="1">
      <alignment horizontal="center" vertical="center"/>
    </xf>
    <xf numFmtId="0" fontId="3" fillId="5" borderId="2" xfId="0" applyFont="1" applyFill="1" applyBorder="1" applyAlignment="1">
      <alignment vertical="top" wrapText="1"/>
    </xf>
    <xf numFmtId="0" fontId="3" fillId="5" borderId="3" xfId="0" applyFont="1" applyFill="1" applyBorder="1" applyAlignment="1">
      <alignment vertical="top" wrapText="1"/>
    </xf>
    <xf numFmtId="0" fontId="3" fillId="5" borderId="4" xfId="0" applyFont="1" applyFill="1" applyBorder="1" applyAlignment="1">
      <alignment vertical="top" wrapText="1"/>
    </xf>
    <xf numFmtId="0" fontId="3" fillId="5" borderId="2" xfId="0" applyFont="1" applyFill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5" borderId="2" xfId="0" applyFont="1" applyFill="1" applyBorder="1" applyAlignment="1">
      <alignment horizontal="left" vertical="top" wrapText="1"/>
    </xf>
    <xf numFmtId="0" fontId="0" fillId="0" borderId="3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3" fontId="4" fillId="0" borderId="2" xfId="0" applyNumberFormat="1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top" wrapText="1"/>
    </xf>
    <xf numFmtId="164" fontId="1" fillId="0" borderId="10" xfId="0" applyNumberFormat="1" applyFont="1" applyBorder="1" applyAlignment="1">
      <alignment horizontal="center" vertical="top" wrapText="1"/>
    </xf>
    <xf numFmtId="164" fontId="1" fillId="0" borderId="7" xfId="0" applyNumberFormat="1" applyFont="1" applyBorder="1" applyAlignment="1">
      <alignment horizontal="center" vertical="top" wrapText="1"/>
    </xf>
    <xf numFmtId="164" fontId="1" fillId="0" borderId="1" xfId="0" applyNumberFormat="1" applyFont="1" applyBorder="1" applyAlignment="1">
      <alignment horizontal="center" vertical="top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H85"/>
  <sheetViews>
    <sheetView tabSelected="1" view="pageBreakPreview" topLeftCell="A2" zoomScale="60" zoomScaleNormal="80" workbookViewId="0">
      <pane ySplit="6" topLeftCell="A8" activePane="bottomLeft" state="frozen"/>
      <selection activeCell="C2" sqref="C2"/>
      <selection pane="bottomLeft" activeCell="AC83" sqref="B2:AC83"/>
    </sheetView>
  </sheetViews>
  <sheetFormatPr defaultRowHeight="12.75"/>
  <cols>
    <col min="1" max="1" width="2.42578125" style="10" customWidth="1"/>
    <col min="2" max="2" width="6.7109375" style="13" customWidth="1"/>
    <col min="3" max="3" width="28.42578125" style="13" customWidth="1"/>
    <col min="4" max="4" width="6.140625" style="13" customWidth="1"/>
    <col min="5" max="5" width="9.42578125" style="13" customWidth="1"/>
    <col min="6" max="6" width="6.85546875" style="7" customWidth="1"/>
    <col min="7" max="7" width="7.5703125" style="11" customWidth="1"/>
    <col min="8" max="8" width="12.7109375" style="11" customWidth="1"/>
    <col min="9" max="9" width="15.140625" style="8" customWidth="1"/>
    <col min="10" max="10" width="10.5703125" style="8" customWidth="1"/>
    <col min="11" max="11" width="10.7109375" style="8" customWidth="1"/>
    <col min="12" max="12" width="10.42578125" style="8" customWidth="1"/>
    <col min="13" max="13" width="9.140625" style="8" customWidth="1"/>
    <col min="14" max="14" width="12.7109375" style="45" customWidth="1"/>
    <col min="15" max="15" width="9.28515625" style="10" customWidth="1"/>
    <col min="16" max="16" width="8.28515625" style="10" customWidth="1"/>
    <col min="17" max="17" width="11.7109375" style="10" customWidth="1"/>
    <col min="18" max="18" width="13" style="10" customWidth="1"/>
    <col min="19" max="19" width="8.28515625" style="10" customWidth="1"/>
    <col min="20" max="20" width="8.5703125" style="10" customWidth="1"/>
    <col min="21" max="21" width="12" style="10" customWidth="1"/>
    <col min="22" max="22" width="14.28515625" style="10" customWidth="1"/>
    <col min="23" max="25" width="9.140625" style="10"/>
    <col min="26" max="26" width="12.85546875" style="10" customWidth="1"/>
    <col min="27" max="16384" width="9.140625" style="10"/>
  </cols>
  <sheetData>
    <row r="1" spans="1:34" s="2" customFormat="1" ht="20.25">
      <c r="B1" s="76" t="s">
        <v>5</v>
      </c>
      <c r="C1" s="76"/>
      <c r="D1" s="76"/>
      <c r="E1" s="76"/>
      <c r="F1" s="76"/>
      <c r="G1" s="76"/>
      <c r="H1" s="76"/>
      <c r="I1" s="76"/>
      <c r="J1" s="76"/>
      <c r="K1" s="76"/>
      <c r="L1" s="76"/>
      <c r="M1" s="77"/>
      <c r="N1" s="77"/>
      <c r="O1" s="77"/>
      <c r="P1" s="77"/>
      <c r="Q1" s="77"/>
      <c r="R1" s="77"/>
      <c r="S1" s="77"/>
      <c r="T1" s="77"/>
      <c r="U1" s="77"/>
    </row>
    <row r="2" spans="1:34" s="1" customFormat="1" ht="20.25" customHeight="1">
      <c r="B2" s="76" t="s">
        <v>82</v>
      </c>
      <c r="C2" s="76"/>
      <c r="D2" s="76"/>
      <c r="E2" s="76"/>
      <c r="F2" s="76"/>
      <c r="G2" s="76"/>
      <c r="H2" s="76"/>
      <c r="I2" s="76"/>
      <c r="J2" s="76"/>
      <c r="K2" s="76"/>
      <c r="L2" s="76"/>
      <c r="M2" s="77"/>
      <c r="N2" s="77"/>
      <c r="O2" s="77"/>
      <c r="P2" s="77"/>
      <c r="Q2" s="77"/>
      <c r="R2" s="77"/>
      <c r="S2" s="77"/>
      <c r="T2" s="77"/>
      <c r="U2" s="77"/>
    </row>
    <row r="3" spans="1:34" s="1" customFormat="1" ht="18.75" customHeight="1">
      <c r="B3" s="78" t="s">
        <v>32</v>
      </c>
      <c r="C3" s="78"/>
      <c r="D3" s="78"/>
      <c r="E3" s="78"/>
      <c r="F3" s="78"/>
      <c r="G3" s="78"/>
      <c r="H3" s="78"/>
      <c r="I3" s="78"/>
      <c r="J3" s="78"/>
      <c r="K3" s="78"/>
      <c r="L3" s="78"/>
      <c r="M3" s="77"/>
      <c r="N3" s="77"/>
      <c r="O3" s="77"/>
      <c r="P3" s="77"/>
      <c r="Q3" s="77"/>
      <c r="R3" s="77"/>
      <c r="S3" s="77"/>
      <c r="T3" s="77"/>
      <c r="U3" s="77"/>
    </row>
    <row r="4" spans="1:34" s="1" customFormat="1" ht="18.75" customHeight="1"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34"/>
      <c r="N4" s="41"/>
      <c r="O4" s="35"/>
      <c r="P4" s="35"/>
      <c r="Q4" s="82" t="s">
        <v>6</v>
      </c>
      <c r="R4" s="83"/>
      <c r="S4" s="83"/>
      <c r="T4" s="83"/>
      <c r="U4" s="83"/>
    </row>
    <row r="5" spans="1:34" s="4" customFormat="1" ht="12.75" customHeight="1">
      <c r="A5" s="15"/>
      <c r="B5" s="88" t="s">
        <v>28</v>
      </c>
      <c r="C5" s="120" t="s">
        <v>88</v>
      </c>
      <c r="D5" s="93" t="s">
        <v>4</v>
      </c>
      <c r="E5" s="93"/>
      <c r="F5" s="94"/>
      <c r="G5" s="94"/>
      <c r="H5" s="97" t="s">
        <v>86</v>
      </c>
      <c r="I5" s="72" t="s">
        <v>26</v>
      </c>
      <c r="J5" s="72"/>
      <c r="K5" s="72"/>
      <c r="L5" s="72"/>
      <c r="M5" s="72"/>
      <c r="N5" s="79" t="s">
        <v>94</v>
      </c>
      <c r="O5" s="79"/>
      <c r="P5" s="79"/>
      <c r="Q5" s="79"/>
      <c r="R5" s="72" t="s">
        <v>87</v>
      </c>
      <c r="S5" s="73"/>
      <c r="T5" s="73"/>
      <c r="U5" s="73"/>
      <c r="V5" s="72" t="s">
        <v>172</v>
      </c>
      <c r="W5" s="73"/>
      <c r="X5" s="73"/>
      <c r="Y5" s="73"/>
      <c r="Z5" s="72" t="s">
        <v>173</v>
      </c>
      <c r="AA5" s="73"/>
      <c r="AB5" s="73"/>
      <c r="AC5" s="73"/>
      <c r="AD5" s="3"/>
      <c r="AE5" s="3"/>
      <c r="AF5" s="3"/>
      <c r="AG5" s="3"/>
      <c r="AH5" s="3"/>
    </row>
    <row r="6" spans="1:34" s="6" customFormat="1" ht="25.5" customHeight="1">
      <c r="A6" s="16"/>
      <c r="B6" s="86"/>
      <c r="C6" s="121"/>
      <c r="D6" s="91" t="s">
        <v>8</v>
      </c>
      <c r="E6" s="116" t="s">
        <v>0</v>
      </c>
      <c r="F6" s="86" t="s">
        <v>3</v>
      </c>
      <c r="G6" s="86" t="s">
        <v>41</v>
      </c>
      <c r="H6" s="98"/>
      <c r="I6" s="74" t="s">
        <v>29</v>
      </c>
      <c r="J6" s="74" t="s">
        <v>27</v>
      </c>
      <c r="K6" s="74" t="s">
        <v>7</v>
      </c>
      <c r="L6" s="74" t="s">
        <v>25</v>
      </c>
      <c r="M6" s="84" t="s">
        <v>1</v>
      </c>
      <c r="N6" s="95" t="s">
        <v>30</v>
      </c>
      <c r="O6" s="80" t="s">
        <v>31</v>
      </c>
      <c r="P6" s="80" t="s">
        <v>7</v>
      </c>
      <c r="Q6" s="80" t="s">
        <v>25</v>
      </c>
      <c r="R6" s="74" t="s">
        <v>29</v>
      </c>
      <c r="S6" s="74" t="s">
        <v>31</v>
      </c>
      <c r="T6" s="74" t="s">
        <v>7</v>
      </c>
      <c r="U6" s="74" t="s">
        <v>25</v>
      </c>
      <c r="V6" s="74" t="s">
        <v>29</v>
      </c>
      <c r="W6" s="74" t="s">
        <v>31</v>
      </c>
      <c r="X6" s="74" t="s">
        <v>7</v>
      </c>
      <c r="Y6" s="74" t="s">
        <v>25</v>
      </c>
      <c r="Z6" s="74" t="s">
        <v>29</v>
      </c>
      <c r="AA6" s="74" t="s">
        <v>31</v>
      </c>
      <c r="AB6" s="74" t="s">
        <v>7</v>
      </c>
      <c r="AC6" s="74" t="s">
        <v>25</v>
      </c>
      <c r="AD6" s="5"/>
      <c r="AE6" s="5"/>
      <c r="AF6" s="5"/>
      <c r="AG6" s="5"/>
      <c r="AH6" s="5"/>
    </row>
    <row r="7" spans="1:34" s="6" customFormat="1" ht="101.25" customHeight="1">
      <c r="A7" s="17"/>
      <c r="B7" s="89"/>
      <c r="C7" s="122"/>
      <c r="D7" s="92"/>
      <c r="E7" s="87"/>
      <c r="F7" s="87"/>
      <c r="G7" s="87"/>
      <c r="H7" s="99"/>
      <c r="I7" s="75"/>
      <c r="J7" s="75"/>
      <c r="K7" s="75"/>
      <c r="L7" s="75"/>
      <c r="M7" s="85" t="s">
        <v>2</v>
      </c>
      <c r="N7" s="96"/>
      <c r="O7" s="81"/>
      <c r="P7" s="81"/>
      <c r="Q7" s="81"/>
      <c r="R7" s="75"/>
      <c r="S7" s="75"/>
      <c r="T7" s="75"/>
      <c r="U7" s="75"/>
      <c r="V7" s="75"/>
      <c r="W7" s="75"/>
      <c r="X7" s="75"/>
      <c r="Y7" s="75"/>
      <c r="Z7" s="75"/>
      <c r="AA7" s="75"/>
      <c r="AB7" s="75"/>
      <c r="AC7" s="75"/>
      <c r="AD7" s="5"/>
      <c r="AE7" s="5"/>
      <c r="AF7" s="5"/>
      <c r="AG7" s="5"/>
      <c r="AH7" s="5"/>
    </row>
    <row r="8" spans="1:34" s="19" customFormat="1" ht="19.5" customHeight="1">
      <c r="B8" s="18" t="s">
        <v>9</v>
      </c>
      <c r="C8" s="18" t="s">
        <v>10</v>
      </c>
      <c r="D8" s="18" t="s">
        <v>11</v>
      </c>
      <c r="E8" s="18" t="s">
        <v>56</v>
      </c>
      <c r="F8" s="18" t="s">
        <v>12</v>
      </c>
      <c r="G8" s="18" t="s">
        <v>13</v>
      </c>
      <c r="H8" s="18" t="s">
        <v>14</v>
      </c>
      <c r="I8" s="30">
        <v>8</v>
      </c>
      <c r="J8" s="31" t="s">
        <v>15</v>
      </c>
      <c r="K8" s="31" t="s">
        <v>16</v>
      </c>
      <c r="L8" s="31" t="s">
        <v>17</v>
      </c>
      <c r="M8" s="32"/>
      <c r="N8" s="43" t="s">
        <v>18</v>
      </c>
      <c r="O8" s="33" t="s">
        <v>19</v>
      </c>
      <c r="P8" s="33" t="s">
        <v>20</v>
      </c>
      <c r="Q8" s="33" t="s">
        <v>21</v>
      </c>
      <c r="R8" s="46">
        <v>10</v>
      </c>
      <c r="S8" s="31" t="s">
        <v>22</v>
      </c>
      <c r="T8" s="31" t="s">
        <v>23</v>
      </c>
      <c r="U8" s="31" t="s">
        <v>24</v>
      </c>
      <c r="V8" s="46">
        <v>11</v>
      </c>
      <c r="W8" s="31" t="s">
        <v>174</v>
      </c>
      <c r="X8" s="31" t="s">
        <v>175</v>
      </c>
      <c r="Y8" s="31" t="s">
        <v>176</v>
      </c>
      <c r="Z8" s="46">
        <v>12</v>
      </c>
      <c r="AA8" s="31" t="s">
        <v>177</v>
      </c>
      <c r="AB8" s="31" t="s">
        <v>178</v>
      </c>
      <c r="AC8" s="31" t="s">
        <v>179</v>
      </c>
      <c r="AD8" s="28"/>
      <c r="AE8" s="28"/>
      <c r="AF8" s="28"/>
      <c r="AG8" s="28"/>
      <c r="AH8" s="28"/>
    </row>
    <row r="9" spans="1:34" s="19" customFormat="1" ht="35.25" customHeight="1">
      <c r="B9" s="49"/>
      <c r="C9" s="51" t="s">
        <v>89</v>
      </c>
      <c r="D9" s="49"/>
      <c r="E9" s="49"/>
      <c r="F9" s="49"/>
      <c r="G9" s="18"/>
      <c r="H9" s="65"/>
      <c r="I9" s="71"/>
      <c r="J9" s="67"/>
      <c r="K9" s="67"/>
      <c r="L9" s="67"/>
      <c r="M9" s="68"/>
      <c r="N9" s="64"/>
      <c r="O9" s="64"/>
      <c r="P9" s="64"/>
      <c r="Q9" s="64"/>
      <c r="R9" s="67"/>
      <c r="S9" s="67"/>
      <c r="T9" s="67"/>
      <c r="U9" s="47"/>
      <c r="V9" s="67"/>
      <c r="W9" s="67"/>
      <c r="X9" s="67"/>
      <c r="Y9" s="47"/>
      <c r="Z9" s="67"/>
      <c r="AA9" s="67"/>
      <c r="AB9" s="67"/>
      <c r="AC9" s="47"/>
      <c r="AD9" s="28"/>
      <c r="AE9" s="28"/>
      <c r="AF9" s="28"/>
      <c r="AG9" s="28"/>
      <c r="AH9" s="28"/>
    </row>
    <row r="10" spans="1:34" s="19" customFormat="1" ht="16.5" customHeight="1">
      <c r="B10" s="103" t="s">
        <v>33</v>
      </c>
      <c r="C10" s="110" t="s">
        <v>161</v>
      </c>
      <c r="D10" s="103" t="s">
        <v>34</v>
      </c>
      <c r="E10" s="103" t="s">
        <v>45</v>
      </c>
      <c r="F10" s="103" t="s">
        <v>35</v>
      </c>
      <c r="G10" s="18" t="s">
        <v>53</v>
      </c>
      <c r="H10" s="65"/>
      <c r="I10" s="71">
        <v>31.52</v>
      </c>
      <c r="J10" s="67"/>
      <c r="K10" s="67"/>
      <c r="L10" s="67"/>
      <c r="M10" s="68"/>
      <c r="N10" s="67">
        <v>31.5</v>
      </c>
      <c r="O10" s="67"/>
      <c r="P10" s="67"/>
      <c r="Q10" s="67"/>
      <c r="R10" s="67">
        <v>31.5</v>
      </c>
      <c r="S10" s="67"/>
      <c r="T10" s="67"/>
      <c r="U10" s="47"/>
      <c r="V10" s="67">
        <v>31.5</v>
      </c>
      <c r="W10" s="67"/>
      <c r="X10" s="67"/>
      <c r="Y10" s="47"/>
      <c r="Z10" s="67">
        <v>31.5</v>
      </c>
      <c r="AA10" s="67"/>
      <c r="AB10" s="67"/>
      <c r="AC10" s="47"/>
      <c r="AD10" s="28"/>
      <c r="AE10" s="28"/>
      <c r="AF10" s="28"/>
      <c r="AG10" s="28"/>
      <c r="AH10" s="28"/>
    </row>
    <row r="11" spans="1:34" s="19" customFormat="1" ht="16.5" customHeight="1">
      <c r="B11" s="104"/>
      <c r="C11" s="111"/>
      <c r="D11" s="104"/>
      <c r="E11" s="104"/>
      <c r="F11" s="104"/>
      <c r="G11" s="18" t="s">
        <v>42</v>
      </c>
      <c r="H11" s="65">
        <v>100</v>
      </c>
      <c r="I11" s="71"/>
      <c r="J11" s="67"/>
      <c r="K11" s="67"/>
      <c r="L11" s="67"/>
      <c r="M11" s="68"/>
      <c r="N11" s="67"/>
      <c r="O11" s="67"/>
      <c r="P11" s="67"/>
      <c r="Q11" s="67"/>
      <c r="R11" s="67"/>
      <c r="S11" s="67"/>
      <c r="T11" s="67"/>
      <c r="U11" s="47"/>
      <c r="V11" s="67"/>
      <c r="W11" s="67"/>
      <c r="X11" s="67"/>
      <c r="Y11" s="47"/>
      <c r="Z11" s="67"/>
      <c r="AA11" s="67"/>
      <c r="AB11" s="67"/>
      <c r="AC11" s="47"/>
      <c r="AD11" s="28"/>
      <c r="AE11" s="28"/>
      <c r="AF11" s="28"/>
      <c r="AG11" s="28"/>
      <c r="AH11" s="28"/>
    </row>
    <row r="12" spans="1:34" s="19" customFormat="1" ht="22.5" customHeight="1">
      <c r="B12" s="105"/>
      <c r="C12" s="112"/>
      <c r="D12" s="105"/>
      <c r="E12" s="105"/>
      <c r="F12" s="105"/>
      <c r="G12" s="18" t="s">
        <v>43</v>
      </c>
      <c r="H12" s="65">
        <v>26.2</v>
      </c>
      <c r="I12" s="71">
        <v>94.55</v>
      </c>
      <c r="J12" s="67"/>
      <c r="K12" s="67"/>
      <c r="L12" s="67"/>
      <c r="M12" s="68"/>
      <c r="N12" s="67">
        <v>94.5</v>
      </c>
      <c r="O12" s="67"/>
      <c r="P12" s="67"/>
      <c r="Q12" s="67"/>
      <c r="R12" s="67">
        <v>94.5</v>
      </c>
      <c r="S12" s="67"/>
      <c r="T12" s="67"/>
      <c r="U12" s="47"/>
      <c r="V12" s="67">
        <v>94.5</v>
      </c>
      <c r="W12" s="67"/>
      <c r="X12" s="67"/>
      <c r="Y12" s="47"/>
      <c r="Z12" s="67">
        <v>94.5</v>
      </c>
      <c r="AA12" s="67"/>
      <c r="AB12" s="67"/>
      <c r="AC12" s="47"/>
      <c r="AD12" s="28"/>
      <c r="AE12" s="28"/>
      <c r="AF12" s="28"/>
      <c r="AG12" s="28"/>
      <c r="AH12" s="28"/>
    </row>
    <row r="13" spans="1:34" s="19" customFormat="1" ht="62.25" customHeight="1">
      <c r="B13" s="18" t="s">
        <v>33</v>
      </c>
      <c r="C13" s="36" t="s">
        <v>115</v>
      </c>
      <c r="D13" s="18" t="s">
        <v>36</v>
      </c>
      <c r="E13" s="40" t="s">
        <v>144</v>
      </c>
      <c r="F13" s="18" t="s">
        <v>37</v>
      </c>
      <c r="G13" s="18" t="s">
        <v>50</v>
      </c>
      <c r="H13" s="65">
        <v>3016</v>
      </c>
      <c r="I13" s="71">
        <v>599.17999999999995</v>
      </c>
      <c r="J13" s="67"/>
      <c r="K13" s="67"/>
      <c r="L13" s="67"/>
      <c r="M13" s="68"/>
      <c r="N13" s="67">
        <v>0</v>
      </c>
      <c r="O13" s="67"/>
      <c r="P13" s="67"/>
      <c r="Q13" s="67"/>
      <c r="R13" s="67">
        <v>0</v>
      </c>
      <c r="S13" s="67"/>
      <c r="T13" s="67"/>
      <c r="U13" s="47"/>
      <c r="V13" s="67">
        <v>0</v>
      </c>
      <c r="W13" s="67"/>
      <c r="X13" s="67"/>
      <c r="Y13" s="47"/>
      <c r="Z13" s="67">
        <v>0</v>
      </c>
      <c r="AA13" s="67"/>
      <c r="AB13" s="67"/>
      <c r="AC13" s="47"/>
      <c r="AD13" s="28"/>
      <c r="AE13" s="28"/>
      <c r="AF13" s="28"/>
      <c r="AG13" s="28"/>
      <c r="AH13" s="28"/>
    </row>
    <row r="14" spans="1:34" s="19" customFormat="1" ht="65.25" customHeight="1">
      <c r="B14" s="18" t="s">
        <v>33</v>
      </c>
      <c r="C14" s="36" t="s">
        <v>116</v>
      </c>
      <c r="D14" s="18" t="s">
        <v>36</v>
      </c>
      <c r="E14" s="18" t="s">
        <v>46</v>
      </c>
      <c r="F14" s="18" t="s">
        <v>37</v>
      </c>
      <c r="G14" s="40" t="s">
        <v>50</v>
      </c>
      <c r="H14" s="65">
        <v>3345</v>
      </c>
      <c r="I14" s="71"/>
      <c r="J14" s="67"/>
      <c r="K14" s="67"/>
      <c r="L14" s="67"/>
      <c r="M14" s="68"/>
      <c r="N14" s="64"/>
      <c r="O14" s="64"/>
      <c r="P14" s="64"/>
      <c r="Q14" s="64"/>
      <c r="R14" s="67"/>
      <c r="S14" s="67"/>
      <c r="T14" s="67"/>
      <c r="U14" s="47"/>
      <c r="V14" s="67"/>
      <c r="W14" s="67"/>
      <c r="X14" s="67"/>
      <c r="Y14" s="47"/>
      <c r="Z14" s="67"/>
      <c r="AA14" s="67"/>
      <c r="AB14" s="67"/>
      <c r="AC14" s="47"/>
      <c r="AD14" s="28"/>
      <c r="AE14" s="28"/>
      <c r="AF14" s="28"/>
      <c r="AG14" s="28"/>
      <c r="AH14" s="28"/>
    </row>
    <row r="15" spans="1:34" s="19" customFormat="1" ht="63.75" customHeight="1">
      <c r="B15" s="18" t="s">
        <v>33</v>
      </c>
      <c r="C15" s="36" t="s">
        <v>117</v>
      </c>
      <c r="D15" s="18" t="s">
        <v>38</v>
      </c>
      <c r="E15" s="18" t="s">
        <v>47</v>
      </c>
      <c r="F15" s="18" t="s">
        <v>37</v>
      </c>
      <c r="G15" s="40" t="s">
        <v>50</v>
      </c>
      <c r="H15" s="65">
        <v>360</v>
      </c>
      <c r="I15" s="71"/>
      <c r="J15" s="67"/>
      <c r="K15" s="67"/>
      <c r="L15" s="67"/>
      <c r="M15" s="68"/>
      <c r="N15" s="64"/>
      <c r="O15" s="64"/>
      <c r="P15" s="64"/>
      <c r="Q15" s="64"/>
      <c r="R15" s="67"/>
      <c r="S15" s="67"/>
      <c r="T15" s="67"/>
      <c r="U15" s="47"/>
      <c r="V15" s="67"/>
      <c r="W15" s="67"/>
      <c r="X15" s="67"/>
      <c r="Y15" s="47"/>
      <c r="Z15" s="67"/>
      <c r="AA15" s="67"/>
      <c r="AB15" s="67"/>
      <c r="AC15" s="47"/>
      <c r="AD15" s="28"/>
      <c r="AE15" s="28"/>
      <c r="AF15" s="28"/>
      <c r="AG15" s="28"/>
      <c r="AH15" s="28"/>
    </row>
    <row r="16" spans="1:34" s="19" customFormat="1" ht="71.25" customHeight="1">
      <c r="B16" s="18" t="s">
        <v>33</v>
      </c>
      <c r="C16" s="36" t="s">
        <v>118</v>
      </c>
      <c r="D16" s="18" t="s">
        <v>39</v>
      </c>
      <c r="E16" s="18" t="s">
        <v>48</v>
      </c>
      <c r="F16" s="18" t="s">
        <v>37</v>
      </c>
      <c r="G16" s="40" t="s">
        <v>50</v>
      </c>
      <c r="H16" s="65">
        <v>1115</v>
      </c>
      <c r="I16" s="71"/>
      <c r="J16" s="67"/>
      <c r="K16" s="67"/>
      <c r="L16" s="67"/>
      <c r="M16" s="68"/>
      <c r="N16" s="64"/>
      <c r="O16" s="64"/>
      <c r="P16" s="64"/>
      <c r="Q16" s="64"/>
      <c r="R16" s="67"/>
      <c r="S16" s="67"/>
      <c r="T16" s="67"/>
      <c r="U16" s="47"/>
      <c r="V16" s="67"/>
      <c r="W16" s="67"/>
      <c r="X16" s="67"/>
      <c r="Y16" s="47"/>
      <c r="Z16" s="67"/>
      <c r="AA16" s="67"/>
      <c r="AB16" s="67"/>
      <c r="AC16" s="47"/>
      <c r="AD16" s="28"/>
      <c r="AE16" s="28"/>
      <c r="AF16" s="28"/>
      <c r="AG16" s="28"/>
      <c r="AH16" s="28"/>
    </row>
    <row r="17" spans="2:34" s="19" customFormat="1" ht="72.75" customHeight="1">
      <c r="B17" s="18" t="s">
        <v>33</v>
      </c>
      <c r="C17" s="36" t="s">
        <v>119</v>
      </c>
      <c r="D17" s="18" t="s">
        <v>36</v>
      </c>
      <c r="E17" s="18" t="s">
        <v>145</v>
      </c>
      <c r="F17" s="18" t="s">
        <v>37</v>
      </c>
      <c r="G17" s="40" t="s">
        <v>50</v>
      </c>
      <c r="H17" s="65">
        <v>12419.2</v>
      </c>
      <c r="I17" s="71">
        <v>12356.814</v>
      </c>
      <c r="J17" s="67"/>
      <c r="K17" s="67"/>
      <c r="L17" s="67"/>
      <c r="M17" s="67"/>
      <c r="N17" s="67">
        <v>12356.814</v>
      </c>
      <c r="O17" s="67"/>
      <c r="P17" s="67"/>
      <c r="Q17" s="67"/>
      <c r="R17" s="67">
        <v>12356.814</v>
      </c>
      <c r="S17" s="67"/>
      <c r="T17" s="67"/>
      <c r="U17" s="53"/>
      <c r="V17" s="67">
        <v>12356.814</v>
      </c>
      <c r="W17" s="67"/>
      <c r="X17" s="67"/>
      <c r="Y17" s="53"/>
      <c r="Z17" s="67">
        <v>12356.814</v>
      </c>
      <c r="AA17" s="67"/>
      <c r="AB17" s="67"/>
      <c r="AC17" s="53"/>
      <c r="AD17" s="28"/>
      <c r="AE17" s="28"/>
      <c r="AF17" s="28"/>
      <c r="AG17" s="28"/>
      <c r="AH17" s="28"/>
    </row>
    <row r="18" spans="2:34" s="19" customFormat="1" ht="84" customHeight="1">
      <c r="B18" s="18" t="s">
        <v>33</v>
      </c>
      <c r="C18" s="36" t="s">
        <v>120</v>
      </c>
      <c r="D18" s="18" t="s">
        <v>38</v>
      </c>
      <c r="E18" s="18" t="s">
        <v>49</v>
      </c>
      <c r="F18" s="18" t="s">
        <v>40</v>
      </c>
      <c r="G18" s="40" t="s">
        <v>50</v>
      </c>
      <c r="H18" s="65">
        <v>50401.2</v>
      </c>
      <c r="I18" s="71">
        <v>51502.97</v>
      </c>
      <c r="J18" s="67"/>
      <c r="K18" s="67"/>
      <c r="L18" s="67"/>
      <c r="M18" s="67"/>
      <c r="N18" s="67">
        <v>53007.839999999997</v>
      </c>
      <c r="O18" s="67"/>
      <c r="P18" s="67"/>
      <c r="Q18" s="67"/>
      <c r="R18" s="67">
        <v>49026</v>
      </c>
      <c r="S18" s="67"/>
      <c r="T18" s="67"/>
      <c r="U18" s="53"/>
      <c r="V18" s="67">
        <v>49026</v>
      </c>
      <c r="W18" s="67"/>
      <c r="X18" s="67"/>
      <c r="Y18" s="53"/>
      <c r="Z18" s="67">
        <v>49026</v>
      </c>
      <c r="AA18" s="67"/>
      <c r="AB18" s="67"/>
      <c r="AC18" s="53"/>
      <c r="AD18" s="28"/>
      <c r="AE18" s="28"/>
      <c r="AF18" s="28"/>
      <c r="AG18" s="28"/>
      <c r="AH18" s="28"/>
    </row>
    <row r="19" spans="2:34" s="19" customFormat="1" ht="75" customHeight="1">
      <c r="B19" s="18" t="s">
        <v>33</v>
      </c>
      <c r="C19" s="36" t="s">
        <v>121</v>
      </c>
      <c r="D19" s="18" t="s">
        <v>38</v>
      </c>
      <c r="E19" s="18" t="s">
        <v>95</v>
      </c>
      <c r="F19" s="18" t="s">
        <v>40</v>
      </c>
      <c r="G19" s="40" t="s">
        <v>50</v>
      </c>
      <c r="H19" s="65">
        <v>66129.100000000006</v>
      </c>
      <c r="I19" s="71">
        <v>69335</v>
      </c>
      <c r="J19" s="67"/>
      <c r="K19" s="67"/>
      <c r="L19" s="67"/>
      <c r="M19" s="67"/>
      <c r="N19" s="67">
        <v>66635</v>
      </c>
      <c r="O19" s="67"/>
      <c r="P19" s="67"/>
      <c r="Q19" s="67"/>
      <c r="R19" s="67">
        <v>66635</v>
      </c>
      <c r="S19" s="67"/>
      <c r="T19" s="67"/>
      <c r="U19" s="53"/>
      <c r="V19" s="67">
        <v>66635</v>
      </c>
      <c r="W19" s="67"/>
      <c r="X19" s="67"/>
      <c r="Y19" s="53"/>
      <c r="Z19" s="67">
        <v>66635</v>
      </c>
      <c r="AA19" s="67"/>
      <c r="AB19" s="67"/>
      <c r="AC19" s="53"/>
      <c r="AD19" s="28"/>
      <c r="AE19" s="28"/>
      <c r="AF19" s="28"/>
      <c r="AG19" s="28"/>
      <c r="AH19" s="28"/>
    </row>
    <row r="20" spans="2:34" s="19" customFormat="1" ht="24" customHeight="1">
      <c r="B20" s="100" t="s">
        <v>33</v>
      </c>
      <c r="C20" s="110" t="s">
        <v>122</v>
      </c>
      <c r="D20" s="100" t="s">
        <v>44</v>
      </c>
      <c r="E20" s="100" t="s">
        <v>146</v>
      </c>
      <c r="F20" s="18" t="s">
        <v>35</v>
      </c>
      <c r="G20" s="18" t="s">
        <v>52</v>
      </c>
      <c r="H20" s="65">
        <v>20</v>
      </c>
      <c r="I20" s="71">
        <v>20</v>
      </c>
      <c r="J20" s="67"/>
      <c r="K20" s="67"/>
      <c r="L20" s="67"/>
      <c r="M20" s="67"/>
      <c r="N20" s="67">
        <v>20</v>
      </c>
      <c r="O20" s="67"/>
      <c r="P20" s="67"/>
      <c r="Q20" s="67"/>
      <c r="R20" s="67">
        <v>20</v>
      </c>
      <c r="S20" s="67"/>
      <c r="T20" s="67"/>
      <c r="U20" s="53"/>
      <c r="V20" s="67">
        <v>20</v>
      </c>
      <c r="W20" s="67"/>
      <c r="X20" s="67"/>
      <c r="Y20" s="53"/>
      <c r="Z20" s="67">
        <v>20</v>
      </c>
      <c r="AA20" s="67"/>
      <c r="AB20" s="67"/>
      <c r="AC20" s="53"/>
      <c r="AD20" s="28"/>
      <c r="AE20" s="28"/>
      <c r="AF20" s="28"/>
      <c r="AG20" s="28"/>
      <c r="AH20" s="28"/>
    </row>
    <row r="21" spans="2:34" s="19" customFormat="1" ht="19.5" customHeight="1">
      <c r="B21" s="108"/>
      <c r="C21" s="111"/>
      <c r="D21" s="108"/>
      <c r="E21" s="108"/>
      <c r="F21" s="18" t="s">
        <v>35</v>
      </c>
      <c r="G21" s="18" t="s">
        <v>53</v>
      </c>
      <c r="H21" s="65">
        <v>135</v>
      </c>
      <c r="I21" s="71">
        <v>135</v>
      </c>
      <c r="J21" s="67"/>
      <c r="K21" s="67"/>
      <c r="L21" s="67"/>
      <c r="M21" s="67"/>
      <c r="N21" s="67">
        <v>135</v>
      </c>
      <c r="O21" s="67"/>
      <c r="P21" s="67"/>
      <c r="Q21" s="67"/>
      <c r="R21" s="67">
        <v>135</v>
      </c>
      <c r="S21" s="67"/>
      <c r="T21" s="67"/>
      <c r="U21" s="53"/>
      <c r="V21" s="67">
        <v>135</v>
      </c>
      <c r="W21" s="67"/>
      <c r="X21" s="67"/>
      <c r="Y21" s="53"/>
      <c r="Z21" s="67">
        <v>135</v>
      </c>
      <c r="AA21" s="67"/>
      <c r="AB21" s="67"/>
      <c r="AC21" s="53"/>
      <c r="AD21" s="28"/>
      <c r="AE21" s="28"/>
      <c r="AF21" s="28"/>
      <c r="AG21" s="28"/>
      <c r="AH21" s="28"/>
    </row>
    <row r="22" spans="2:34" s="19" customFormat="1" ht="16.5" customHeight="1">
      <c r="B22" s="109"/>
      <c r="C22" s="112"/>
      <c r="D22" s="109"/>
      <c r="E22" s="109"/>
      <c r="F22" s="18" t="s">
        <v>54</v>
      </c>
      <c r="G22" s="18" t="s">
        <v>55</v>
      </c>
      <c r="H22" s="65">
        <v>10311.799999999999</v>
      </c>
      <c r="I22" s="71">
        <v>10262.700000000001</v>
      </c>
      <c r="J22" s="67"/>
      <c r="K22" s="67"/>
      <c r="L22" s="67"/>
      <c r="M22" s="67"/>
      <c r="N22" s="67">
        <v>10262.700000000001</v>
      </c>
      <c r="O22" s="67"/>
      <c r="P22" s="67"/>
      <c r="Q22" s="67"/>
      <c r="R22" s="67">
        <v>10262.700000000001</v>
      </c>
      <c r="S22" s="67"/>
      <c r="T22" s="67"/>
      <c r="U22" s="53"/>
      <c r="V22" s="67">
        <v>10262.700000000001</v>
      </c>
      <c r="W22" s="67"/>
      <c r="X22" s="67"/>
      <c r="Y22" s="53"/>
      <c r="Z22" s="67">
        <v>10262.700000000001</v>
      </c>
      <c r="AA22" s="67"/>
      <c r="AB22" s="67"/>
      <c r="AC22" s="53"/>
      <c r="AD22" s="28"/>
      <c r="AE22" s="28"/>
      <c r="AF22" s="28"/>
      <c r="AG22" s="28"/>
      <c r="AH22" s="28"/>
    </row>
    <row r="23" spans="2:34" s="19" customFormat="1" ht="74.25" customHeight="1">
      <c r="B23" s="18" t="s">
        <v>33</v>
      </c>
      <c r="C23" s="36" t="s">
        <v>123</v>
      </c>
      <c r="D23" s="18" t="s">
        <v>36</v>
      </c>
      <c r="E23" s="18" t="s">
        <v>51</v>
      </c>
      <c r="F23" s="18" t="s">
        <v>40</v>
      </c>
      <c r="G23" s="18" t="s">
        <v>50</v>
      </c>
      <c r="H23" s="65">
        <v>57767.4</v>
      </c>
      <c r="I23" s="71">
        <v>51683.43</v>
      </c>
      <c r="J23" s="67"/>
      <c r="K23" s="67"/>
      <c r="L23" s="67"/>
      <c r="M23" s="67"/>
      <c r="N23" s="67">
        <v>53863.25</v>
      </c>
      <c r="O23" s="67"/>
      <c r="P23" s="67"/>
      <c r="Q23" s="67"/>
      <c r="R23" s="67">
        <v>53035.09</v>
      </c>
      <c r="S23" s="67"/>
      <c r="T23" s="67"/>
      <c r="U23" s="53"/>
      <c r="V23" s="67">
        <v>53035.09</v>
      </c>
      <c r="W23" s="67"/>
      <c r="X23" s="67"/>
      <c r="Y23" s="53"/>
      <c r="Z23" s="67">
        <v>53035.09</v>
      </c>
      <c r="AA23" s="67"/>
      <c r="AB23" s="67"/>
      <c r="AC23" s="53"/>
      <c r="AD23" s="28"/>
      <c r="AE23" s="28"/>
      <c r="AF23" s="28"/>
      <c r="AG23" s="28"/>
      <c r="AH23" s="28"/>
    </row>
    <row r="24" spans="2:34" s="19" customFormat="1" ht="72" customHeight="1">
      <c r="B24" s="18" t="s">
        <v>33</v>
      </c>
      <c r="C24" s="36" t="s">
        <v>124</v>
      </c>
      <c r="D24" s="18" t="s">
        <v>36</v>
      </c>
      <c r="E24" s="18" t="s">
        <v>96</v>
      </c>
      <c r="F24" s="18" t="s">
        <v>40</v>
      </c>
      <c r="G24" s="18" t="s">
        <v>50</v>
      </c>
      <c r="H24" s="65">
        <v>178799</v>
      </c>
      <c r="I24" s="71">
        <v>188183</v>
      </c>
      <c r="J24" s="67"/>
      <c r="K24" s="67"/>
      <c r="L24" s="67"/>
      <c r="M24" s="67"/>
      <c r="N24" s="67">
        <v>180585.1</v>
      </c>
      <c r="O24" s="67"/>
      <c r="P24" s="67"/>
      <c r="Q24" s="67"/>
      <c r="R24" s="67">
        <v>180585.1</v>
      </c>
      <c r="S24" s="67"/>
      <c r="T24" s="67"/>
      <c r="U24" s="53"/>
      <c r="V24" s="67">
        <v>180585.1</v>
      </c>
      <c r="W24" s="67"/>
      <c r="X24" s="67"/>
      <c r="Y24" s="53"/>
      <c r="Z24" s="67">
        <v>180585.1</v>
      </c>
      <c r="AA24" s="67"/>
      <c r="AB24" s="67"/>
      <c r="AC24" s="53"/>
      <c r="AD24" s="28"/>
      <c r="AE24" s="28"/>
      <c r="AF24" s="28"/>
      <c r="AG24" s="28"/>
      <c r="AH24" s="28"/>
    </row>
    <row r="25" spans="2:34" s="19" customFormat="1" ht="117" customHeight="1">
      <c r="B25" s="18" t="s">
        <v>33</v>
      </c>
      <c r="C25" s="36" t="s">
        <v>125</v>
      </c>
      <c r="D25" s="18" t="s">
        <v>57</v>
      </c>
      <c r="E25" s="18" t="s">
        <v>147</v>
      </c>
      <c r="F25" s="40" t="s">
        <v>83</v>
      </c>
      <c r="G25" s="40" t="s">
        <v>55</v>
      </c>
      <c r="H25" s="65">
        <v>1530</v>
      </c>
      <c r="I25" s="71">
        <v>1404</v>
      </c>
      <c r="J25" s="67"/>
      <c r="K25" s="67"/>
      <c r="L25" s="67"/>
      <c r="M25" s="67"/>
      <c r="N25" s="67">
        <v>1530</v>
      </c>
      <c r="O25" s="67"/>
      <c r="P25" s="67"/>
      <c r="Q25" s="67"/>
      <c r="R25" s="67">
        <v>1530</v>
      </c>
      <c r="S25" s="67"/>
      <c r="T25" s="67"/>
      <c r="U25" s="53"/>
      <c r="V25" s="67">
        <v>1530</v>
      </c>
      <c r="W25" s="67"/>
      <c r="X25" s="67"/>
      <c r="Y25" s="53"/>
      <c r="Z25" s="67">
        <v>1530</v>
      </c>
      <c r="AA25" s="67"/>
      <c r="AB25" s="67"/>
      <c r="AC25" s="53"/>
      <c r="AD25" s="28"/>
      <c r="AE25" s="28"/>
      <c r="AF25" s="28"/>
      <c r="AG25" s="28"/>
      <c r="AH25" s="28"/>
    </row>
    <row r="26" spans="2:34" s="19" customFormat="1" ht="78" customHeight="1">
      <c r="B26" s="18" t="s">
        <v>33</v>
      </c>
      <c r="C26" s="38" t="s">
        <v>126</v>
      </c>
      <c r="D26" s="18" t="s">
        <v>36</v>
      </c>
      <c r="E26" s="18" t="s">
        <v>148</v>
      </c>
      <c r="F26" s="18" t="s">
        <v>37</v>
      </c>
      <c r="G26" s="18" t="s">
        <v>50</v>
      </c>
      <c r="H26" s="65">
        <v>6.2</v>
      </c>
      <c r="I26" s="71"/>
      <c r="J26" s="67"/>
      <c r="K26" s="67"/>
      <c r="L26" s="67"/>
      <c r="M26" s="67"/>
      <c r="N26" s="67"/>
      <c r="O26" s="67"/>
      <c r="P26" s="67"/>
      <c r="Q26" s="67"/>
      <c r="R26" s="67">
        <v>0</v>
      </c>
      <c r="S26" s="67"/>
      <c r="T26" s="67"/>
      <c r="U26" s="53"/>
      <c r="V26" s="67">
        <v>0</v>
      </c>
      <c r="W26" s="67"/>
      <c r="X26" s="67"/>
      <c r="Y26" s="53"/>
      <c r="Z26" s="67">
        <v>0</v>
      </c>
      <c r="AA26" s="67"/>
      <c r="AB26" s="67"/>
      <c r="AC26" s="53"/>
      <c r="AD26" s="28"/>
      <c r="AE26" s="28"/>
      <c r="AF26" s="28"/>
      <c r="AG26" s="28"/>
      <c r="AH26" s="28"/>
    </row>
    <row r="27" spans="2:34" s="19" customFormat="1" ht="74.25" customHeight="1">
      <c r="B27" s="18" t="s">
        <v>33</v>
      </c>
      <c r="C27" s="36" t="s">
        <v>130</v>
      </c>
      <c r="D27" s="18" t="s">
        <v>36</v>
      </c>
      <c r="E27" s="18" t="s">
        <v>149</v>
      </c>
      <c r="F27" s="18" t="s">
        <v>37</v>
      </c>
      <c r="G27" s="18" t="s">
        <v>50</v>
      </c>
      <c r="H27" s="65">
        <v>755</v>
      </c>
      <c r="I27" s="71"/>
      <c r="J27" s="67"/>
      <c r="K27" s="67"/>
      <c r="L27" s="67"/>
      <c r="M27" s="67"/>
      <c r="N27" s="67"/>
      <c r="O27" s="67"/>
      <c r="P27" s="67"/>
      <c r="Q27" s="67"/>
      <c r="R27" s="67">
        <v>0</v>
      </c>
      <c r="S27" s="67"/>
      <c r="T27" s="67"/>
      <c r="U27" s="53"/>
      <c r="V27" s="67">
        <v>0</v>
      </c>
      <c r="W27" s="67"/>
      <c r="X27" s="67"/>
      <c r="Y27" s="53"/>
      <c r="Z27" s="67">
        <v>0</v>
      </c>
      <c r="AA27" s="67"/>
      <c r="AB27" s="67"/>
      <c r="AC27" s="53"/>
      <c r="AD27" s="28"/>
      <c r="AE27" s="28"/>
      <c r="AF27" s="28"/>
      <c r="AG27" s="28"/>
      <c r="AH27" s="28"/>
    </row>
    <row r="28" spans="2:34" s="19" customFormat="1" ht="62.25" customHeight="1">
      <c r="B28" s="18" t="s">
        <v>33</v>
      </c>
      <c r="C28" s="36" t="s">
        <v>128</v>
      </c>
      <c r="D28" s="18" t="s">
        <v>36</v>
      </c>
      <c r="E28" s="18" t="s">
        <v>150</v>
      </c>
      <c r="F28" s="18" t="s">
        <v>37</v>
      </c>
      <c r="G28" s="18" t="s">
        <v>50</v>
      </c>
      <c r="H28" s="65">
        <v>30</v>
      </c>
      <c r="I28" s="71">
        <v>30</v>
      </c>
      <c r="J28" s="67"/>
      <c r="K28" s="67"/>
      <c r="L28" s="67"/>
      <c r="M28" s="67"/>
      <c r="N28" s="67">
        <v>30</v>
      </c>
      <c r="O28" s="67"/>
      <c r="P28" s="67"/>
      <c r="Q28" s="67"/>
      <c r="R28" s="67">
        <v>30</v>
      </c>
      <c r="S28" s="67"/>
      <c r="T28" s="67"/>
      <c r="U28" s="53"/>
      <c r="V28" s="67">
        <v>30</v>
      </c>
      <c r="W28" s="67"/>
      <c r="X28" s="67"/>
      <c r="Y28" s="53"/>
      <c r="Z28" s="67">
        <v>30</v>
      </c>
      <c r="AA28" s="67"/>
      <c r="AB28" s="67"/>
      <c r="AC28" s="53"/>
      <c r="AD28" s="28"/>
      <c r="AE28" s="28"/>
      <c r="AF28" s="28"/>
      <c r="AG28" s="28"/>
      <c r="AH28" s="28"/>
    </row>
    <row r="29" spans="2:34" s="19" customFormat="1" ht="68.25" customHeight="1">
      <c r="B29" s="18" t="s">
        <v>33</v>
      </c>
      <c r="C29" s="36" t="s">
        <v>129</v>
      </c>
      <c r="D29" s="18" t="s">
        <v>38</v>
      </c>
      <c r="E29" s="18" t="s">
        <v>150</v>
      </c>
      <c r="F29" s="18" t="s">
        <v>37</v>
      </c>
      <c r="G29" s="18" t="s">
        <v>50</v>
      </c>
      <c r="H29" s="65">
        <v>30</v>
      </c>
      <c r="I29" s="71">
        <v>30</v>
      </c>
      <c r="J29" s="67"/>
      <c r="K29" s="67"/>
      <c r="L29" s="67"/>
      <c r="M29" s="67"/>
      <c r="N29" s="67">
        <v>30</v>
      </c>
      <c r="O29" s="67"/>
      <c r="P29" s="67"/>
      <c r="Q29" s="67"/>
      <c r="R29" s="67">
        <v>30</v>
      </c>
      <c r="S29" s="67"/>
      <c r="T29" s="67"/>
      <c r="U29" s="53"/>
      <c r="V29" s="67">
        <v>30</v>
      </c>
      <c r="W29" s="67"/>
      <c r="X29" s="67"/>
      <c r="Y29" s="53"/>
      <c r="Z29" s="67">
        <v>30</v>
      </c>
      <c r="AA29" s="67"/>
      <c r="AB29" s="67"/>
      <c r="AC29" s="53"/>
      <c r="AD29" s="28"/>
      <c r="AE29" s="28"/>
      <c r="AF29" s="28"/>
      <c r="AG29" s="28"/>
      <c r="AH29" s="28"/>
    </row>
    <row r="30" spans="2:34" s="19" customFormat="1" ht="41.25" customHeight="1">
      <c r="B30" s="18" t="s">
        <v>33</v>
      </c>
      <c r="C30" s="36" t="s">
        <v>127</v>
      </c>
      <c r="D30" s="18" t="s">
        <v>34</v>
      </c>
      <c r="E30" s="18" t="s">
        <v>58</v>
      </c>
      <c r="F30" s="18" t="s">
        <v>60</v>
      </c>
      <c r="G30" s="18" t="s">
        <v>151</v>
      </c>
      <c r="H30" s="65">
        <v>86</v>
      </c>
      <c r="I30" s="71">
        <v>79.13</v>
      </c>
      <c r="J30" s="67"/>
      <c r="K30" s="67"/>
      <c r="L30" s="67"/>
      <c r="M30" s="67"/>
      <c r="N30" s="67">
        <v>79.13</v>
      </c>
      <c r="O30" s="67"/>
      <c r="P30" s="67"/>
      <c r="Q30" s="67"/>
      <c r="R30" s="67">
        <v>79.13</v>
      </c>
      <c r="S30" s="67"/>
      <c r="T30" s="67"/>
      <c r="U30" s="53"/>
      <c r="V30" s="67">
        <v>79.13</v>
      </c>
      <c r="W30" s="67"/>
      <c r="X30" s="67"/>
      <c r="Y30" s="53"/>
      <c r="Z30" s="67">
        <v>79.13</v>
      </c>
      <c r="AA30" s="67"/>
      <c r="AB30" s="67"/>
      <c r="AC30" s="53"/>
      <c r="AD30" s="28"/>
      <c r="AE30" s="28"/>
      <c r="AF30" s="28"/>
      <c r="AG30" s="28"/>
      <c r="AH30" s="28"/>
    </row>
    <row r="31" spans="2:34" s="19" customFormat="1" ht="72.75" customHeight="1">
      <c r="B31" s="18" t="s">
        <v>33</v>
      </c>
      <c r="C31" s="36" t="s">
        <v>90</v>
      </c>
      <c r="D31" s="18" t="s">
        <v>36</v>
      </c>
      <c r="E31" s="18" t="s">
        <v>91</v>
      </c>
      <c r="F31" s="18" t="s">
        <v>37</v>
      </c>
      <c r="G31" s="18" t="s">
        <v>50</v>
      </c>
      <c r="H31" s="65">
        <v>2270</v>
      </c>
      <c r="I31" s="71">
        <v>4375.6000000000004</v>
      </c>
      <c r="J31" s="67"/>
      <c r="K31" s="67"/>
      <c r="L31" s="67"/>
      <c r="M31" s="67"/>
      <c r="N31" s="67">
        <v>4375.6000000000004</v>
      </c>
      <c r="O31" s="67"/>
      <c r="P31" s="67"/>
      <c r="Q31" s="67"/>
      <c r="R31" s="67">
        <v>4375.6000000000004</v>
      </c>
      <c r="S31" s="67"/>
      <c r="T31" s="67"/>
      <c r="U31" s="53"/>
      <c r="V31" s="67">
        <v>4375.6000000000004</v>
      </c>
      <c r="W31" s="67"/>
      <c r="X31" s="67"/>
      <c r="Y31" s="53"/>
      <c r="Z31" s="67">
        <v>4375.6000000000004</v>
      </c>
      <c r="AA31" s="67"/>
      <c r="AB31" s="67"/>
      <c r="AC31" s="53"/>
      <c r="AD31" s="28"/>
      <c r="AE31" s="28"/>
      <c r="AF31" s="28"/>
      <c r="AG31" s="28"/>
      <c r="AH31" s="28"/>
    </row>
    <row r="32" spans="2:34" s="19" customFormat="1" ht="53.25" customHeight="1">
      <c r="B32" s="18" t="s">
        <v>33</v>
      </c>
      <c r="C32" s="36" t="s">
        <v>131</v>
      </c>
      <c r="D32" s="18" t="s">
        <v>81</v>
      </c>
      <c r="E32" s="18" t="s">
        <v>85</v>
      </c>
      <c r="F32" s="18" t="s">
        <v>60</v>
      </c>
      <c r="G32" s="18" t="s">
        <v>61</v>
      </c>
      <c r="H32" s="65">
        <v>250</v>
      </c>
      <c r="I32" s="71">
        <v>250</v>
      </c>
      <c r="J32" s="67"/>
      <c r="K32" s="67"/>
      <c r="L32" s="67"/>
      <c r="M32" s="67"/>
      <c r="N32" s="67">
        <v>250</v>
      </c>
      <c r="O32" s="67"/>
      <c r="P32" s="67"/>
      <c r="Q32" s="67"/>
      <c r="R32" s="67">
        <v>250</v>
      </c>
      <c r="S32" s="67"/>
      <c r="T32" s="67"/>
      <c r="U32" s="53"/>
      <c r="V32" s="67">
        <v>250</v>
      </c>
      <c r="W32" s="67"/>
      <c r="X32" s="67"/>
      <c r="Y32" s="53"/>
      <c r="Z32" s="67">
        <v>250</v>
      </c>
      <c r="AA32" s="67"/>
      <c r="AB32" s="67"/>
      <c r="AC32" s="53"/>
      <c r="AD32" s="28"/>
      <c r="AE32" s="28"/>
      <c r="AF32" s="28"/>
      <c r="AG32" s="28"/>
      <c r="AH32" s="28"/>
    </row>
    <row r="33" spans="2:34" s="19" customFormat="1" ht="26.25" customHeight="1">
      <c r="B33" s="18" t="s">
        <v>33</v>
      </c>
      <c r="C33" s="36" t="s">
        <v>132</v>
      </c>
      <c r="D33" s="18" t="s">
        <v>62</v>
      </c>
      <c r="E33" s="18" t="s">
        <v>97</v>
      </c>
      <c r="F33" s="18" t="s">
        <v>37</v>
      </c>
      <c r="G33" s="18" t="s">
        <v>50</v>
      </c>
      <c r="H33" s="65">
        <v>1000</v>
      </c>
      <c r="I33" s="71">
        <v>1000</v>
      </c>
      <c r="J33" s="67"/>
      <c r="K33" s="67"/>
      <c r="L33" s="67"/>
      <c r="M33" s="67"/>
      <c r="N33" s="67">
        <v>1000</v>
      </c>
      <c r="O33" s="67"/>
      <c r="P33" s="67"/>
      <c r="Q33" s="67"/>
      <c r="R33" s="67">
        <v>1000</v>
      </c>
      <c r="S33" s="67"/>
      <c r="T33" s="67"/>
      <c r="U33" s="53"/>
      <c r="V33" s="67">
        <v>1000</v>
      </c>
      <c r="W33" s="67"/>
      <c r="X33" s="67"/>
      <c r="Y33" s="53"/>
      <c r="Z33" s="67">
        <v>1000</v>
      </c>
      <c r="AA33" s="67"/>
      <c r="AB33" s="67"/>
      <c r="AC33" s="53"/>
      <c r="AD33" s="28"/>
      <c r="AE33" s="28"/>
      <c r="AF33" s="28"/>
      <c r="AG33" s="28"/>
      <c r="AH33" s="28"/>
    </row>
    <row r="34" spans="2:34" s="19" customFormat="1" ht="68.25" customHeight="1">
      <c r="B34" s="18" t="s">
        <v>33</v>
      </c>
      <c r="C34" s="36" t="s">
        <v>133</v>
      </c>
      <c r="D34" s="18" t="s">
        <v>36</v>
      </c>
      <c r="E34" s="18" t="s">
        <v>152</v>
      </c>
      <c r="F34" s="18" t="s">
        <v>37</v>
      </c>
      <c r="G34" s="18" t="s">
        <v>50</v>
      </c>
      <c r="H34" s="65">
        <v>4487.2</v>
      </c>
      <c r="I34" s="71">
        <v>4860.2</v>
      </c>
      <c r="J34" s="67"/>
      <c r="K34" s="67"/>
      <c r="L34" s="67"/>
      <c r="M34" s="67"/>
      <c r="N34" s="67">
        <v>4860.2</v>
      </c>
      <c r="O34" s="67"/>
      <c r="P34" s="67"/>
      <c r="Q34" s="67"/>
      <c r="R34" s="67">
        <v>4860.2</v>
      </c>
      <c r="S34" s="67"/>
      <c r="T34" s="67"/>
      <c r="U34" s="53"/>
      <c r="V34" s="67">
        <v>4860.2</v>
      </c>
      <c r="W34" s="67"/>
      <c r="X34" s="67"/>
      <c r="Y34" s="53"/>
      <c r="Z34" s="67">
        <v>4860.2</v>
      </c>
      <c r="AA34" s="67"/>
      <c r="AB34" s="67"/>
      <c r="AC34" s="53"/>
      <c r="AD34" s="28"/>
      <c r="AE34" s="28"/>
      <c r="AF34" s="28"/>
      <c r="AG34" s="28"/>
      <c r="AH34" s="28"/>
    </row>
    <row r="35" spans="2:34" s="19" customFormat="1" ht="20.25" customHeight="1">
      <c r="B35" s="100" t="s">
        <v>33</v>
      </c>
      <c r="C35" s="117" t="s">
        <v>134</v>
      </c>
      <c r="D35" s="100" t="s">
        <v>34</v>
      </c>
      <c r="E35" s="100" t="s">
        <v>63</v>
      </c>
      <c r="F35" s="18" t="s">
        <v>60</v>
      </c>
      <c r="G35" s="18" t="s">
        <v>61</v>
      </c>
      <c r="H35" s="65">
        <v>54</v>
      </c>
      <c r="I35" s="71">
        <v>54</v>
      </c>
      <c r="J35" s="67"/>
      <c r="K35" s="67"/>
      <c r="L35" s="67"/>
      <c r="M35" s="67"/>
      <c r="N35" s="67">
        <v>54</v>
      </c>
      <c r="O35" s="67"/>
      <c r="P35" s="67"/>
      <c r="Q35" s="67"/>
      <c r="R35" s="67">
        <v>54</v>
      </c>
      <c r="S35" s="67"/>
      <c r="T35" s="67"/>
      <c r="U35" s="53"/>
      <c r="V35" s="67">
        <v>54</v>
      </c>
      <c r="W35" s="67"/>
      <c r="X35" s="67"/>
      <c r="Y35" s="53"/>
      <c r="Z35" s="67">
        <v>54</v>
      </c>
      <c r="AA35" s="67"/>
      <c r="AB35" s="67"/>
      <c r="AC35" s="53"/>
      <c r="AD35" s="28"/>
      <c r="AE35" s="28"/>
      <c r="AF35" s="28"/>
      <c r="AG35" s="28"/>
      <c r="AH35" s="28"/>
    </row>
    <row r="36" spans="2:34" s="19" customFormat="1" ht="16.5" customHeight="1">
      <c r="B36" s="101"/>
      <c r="C36" s="118"/>
      <c r="D36" s="101"/>
      <c r="E36" s="101"/>
      <c r="F36" s="18" t="s">
        <v>35</v>
      </c>
      <c r="G36" s="18" t="s">
        <v>53</v>
      </c>
      <c r="H36" s="65">
        <v>20</v>
      </c>
      <c r="I36" s="71">
        <v>20</v>
      </c>
      <c r="J36" s="67"/>
      <c r="K36" s="67"/>
      <c r="L36" s="67"/>
      <c r="M36" s="67"/>
      <c r="N36" s="67">
        <v>20</v>
      </c>
      <c r="O36" s="67"/>
      <c r="P36" s="67"/>
      <c r="Q36" s="67"/>
      <c r="R36" s="67">
        <v>20</v>
      </c>
      <c r="S36" s="67"/>
      <c r="T36" s="67"/>
      <c r="U36" s="53"/>
      <c r="V36" s="67">
        <v>20</v>
      </c>
      <c r="W36" s="67"/>
      <c r="X36" s="67"/>
      <c r="Y36" s="53"/>
      <c r="Z36" s="67">
        <v>20</v>
      </c>
      <c r="AA36" s="67"/>
      <c r="AB36" s="67"/>
      <c r="AC36" s="53"/>
      <c r="AD36" s="28"/>
      <c r="AE36" s="28"/>
      <c r="AF36" s="28"/>
      <c r="AG36" s="28"/>
      <c r="AH36" s="28"/>
    </row>
    <row r="37" spans="2:34" s="19" customFormat="1" ht="15" customHeight="1">
      <c r="B37" s="101"/>
      <c r="C37" s="118"/>
      <c r="D37" s="101"/>
      <c r="E37" s="101"/>
      <c r="F37" s="18" t="s">
        <v>35</v>
      </c>
      <c r="G37" s="18" t="s">
        <v>151</v>
      </c>
      <c r="H37" s="65"/>
      <c r="I37" s="71"/>
      <c r="J37" s="67"/>
      <c r="K37" s="67"/>
      <c r="L37" s="67"/>
      <c r="M37" s="67"/>
      <c r="N37" s="67"/>
      <c r="O37" s="67"/>
      <c r="P37" s="67"/>
      <c r="Q37" s="67"/>
      <c r="R37" s="67"/>
      <c r="S37" s="67"/>
      <c r="T37" s="67"/>
      <c r="U37" s="53"/>
      <c r="V37" s="67"/>
      <c r="W37" s="67"/>
      <c r="X37" s="67"/>
      <c r="Y37" s="53"/>
      <c r="Z37" s="67"/>
      <c r="AA37" s="67"/>
      <c r="AB37" s="67"/>
      <c r="AC37" s="53"/>
      <c r="AD37" s="28"/>
      <c r="AE37" s="28"/>
      <c r="AF37" s="28"/>
      <c r="AG37" s="28"/>
      <c r="AH37" s="28"/>
    </row>
    <row r="38" spans="2:34" s="19" customFormat="1" ht="15" customHeight="1">
      <c r="B38" s="102"/>
      <c r="C38" s="119"/>
      <c r="D38" s="102"/>
      <c r="E38" s="102"/>
      <c r="F38" s="18" t="s">
        <v>35</v>
      </c>
      <c r="G38" s="18" t="s">
        <v>43</v>
      </c>
      <c r="H38" s="65">
        <v>66</v>
      </c>
      <c r="I38" s="71">
        <v>66</v>
      </c>
      <c r="J38" s="67"/>
      <c r="K38" s="67"/>
      <c r="L38" s="67"/>
      <c r="M38" s="67"/>
      <c r="N38" s="67">
        <v>66</v>
      </c>
      <c r="O38" s="67"/>
      <c r="P38" s="67"/>
      <c r="Q38" s="67"/>
      <c r="R38" s="67">
        <v>66</v>
      </c>
      <c r="S38" s="67"/>
      <c r="T38" s="67"/>
      <c r="U38" s="53"/>
      <c r="V38" s="67">
        <v>66</v>
      </c>
      <c r="W38" s="67"/>
      <c r="X38" s="67"/>
      <c r="Y38" s="53"/>
      <c r="Z38" s="67">
        <v>66</v>
      </c>
      <c r="AA38" s="67"/>
      <c r="AB38" s="67"/>
      <c r="AC38" s="53"/>
      <c r="AD38" s="28"/>
      <c r="AE38" s="28"/>
      <c r="AF38" s="28"/>
      <c r="AG38" s="28"/>
      <c r="AH38" s="28"/>
    </row>
    <row r="39" spans="2:34" s="19" customFormat="1" ht="43.5" customHeight="1">
      <c r="B39" s="18" t="s">
        <v>33</v>
      </c>
      <c r="C39" s="36" t="s">
        <v>135</v>
      </c>
      <c r="D39" s="18" t="s">
        <v>39</v>
      </c>
      <c r="E39" s="18" t="s">
        <v>65</v>
      </c>
      <c r="F39" s="18" t="s">
        <v>37</v>
      </c>
      <c r="G39" s="18" t="s">
        <v>50</v>
      </c>
      <c r="H39" s="65">
        <v>250</v>
      </c>
      <c r="I39" s="71">
        <v>250</v>
      </c>
      <c r="J39" s="67"/>
      <c r="K39" s="67"/>
      <c r="L39" s="67"/>
      <c r="M39" s="67"/>
      <c r="N39" s="67">
        <v>250</v>
      </c>
      <c r="O39" s="67"/>
      <c r="P39" s="67"/>
      <c r="Q39" s="67"/>
      <c r="R39" s="67">
        <v>250</v>
      </c>
      <c r="S39" s="67"/>
      <c r="T39" s="67"/>
      <c r="U39" s="53"/>
      <c r="V39" s="67">
        <v>250</v>
      </c>
      <c r="W39" s="67"/>
      <c r="X39" s="67"/>
      <c r="Y39" s="53"/>
      <c r="Z39" s="67">
        <v>250</v>
      </c>
      <c r="AA39" s="67"/>
      <c r="AB39" s="67"/>
      <c r="AC39" s="53"/>
      <c r="AD39" s="28"/>
      <c r="AE39" s="28"/>
      <c r="AF39" s="28"/>
      <c r="AG39" s="28"/>
      <c r="AH39" s="28"/>
    </row>
    <row r="40" spans="2:34" s="19" customFormat="1" ht="57" customHeight="1">
      <c r="B40" s="37" t="s">
        <v>33</v>
      </c>
      <c r="C40" s="52" t="s">
        <v>136</v>
      </c>
      <c r="D40" s="37" t="s">
        <v>62</v>
      </c>
      <c r="E40" s="37" t="s">
        <v>67</v>
      </c>
      <c r="F40" s="18" t="s">
        <v>66</v>
      </c>
      <c r="G40" s="18" t="s">
        <v>53</v>
      </c>
      <c r="H40" s="65">
        <v>0</v>
      </c>
      <c r="I40" s="71">
        <v>2694.5</v>
      </c>
      <c r="J40" s="67"/>
      <c r="K40" s="67"/>
      <c r="L40" s="67"/>
      <c r="M40" s="67"/>
      <c r="N40" s="67">
        <v>2694.5</v>
      </c>
      <c r="O40" s="67"/>
      <c r="P40" s="67"/>
      <c r="Q40" s="67"/>
      <c r="R40" s="67">
        <v>2694.5</v>
      </c>
      <c r="S40" s="67"/>
      <c r="T40" s="67"/>
      <c r="U40" s="53"/>
      <c r="V40" s="67">
        <v>2694.5</v>
      </c>
      <c r="W40" s="67"/>
      <c r="X40" s="67"/>
      <c r="Y40" s="53"/>
      <c r="Z40" s="67">
        <v>2694.5</v>
      </c>
      <c r="AA40" s="67"/>
      <c r="AB40" s="67"/>
      <c r="AC40" s="53"/>
      <c r="AD40" s="28"/>
      <c r="AE40" s="28"/>
      <c r="AF40" s="28"/>
      <c r="AG40" s="28"/>
      <c r="AH40" s="28"/>
    </row>
    <row r="41" spans="2:34" s="19" customFormat="1" ht="68.25" customHeight="1">
      <c r="B41" s="49" t="s">
        <v>33</v>
      </c>
      <c r="C41" s="50" t="s">
        <v>92</v>
      </c>
      <c r="D41" s="49" t="s">
        <v>36</v>
      </c>
      <c r="E41" s="49" t="s">
        <v>93</v>
      </c>
      <c r="F41" s="54" t="s">
        <v>37</v>
      </c>
      <c r="G41" s="54" t="s">
        <v>50</v>
      </c>
      <c r="H41" s="65">
        <v>3163.8</v>
      </c>
      <c r="I41" s="71">
        <v>3155.8</v>
      </c>
      <c r="J41" s="67"/>
      <c r="K41" s="67"/>
      <c r="L41" s="67"/>
      <c r="M41" s="67"/>
      <c r="N41" s="67">
        <v>3155.8</v>
      </c>
      <c r="O41" s="67"/>
      <c r="P41" s="67"/>
      <c r="Q41" s="67"/>
      <c r="R41" s="67">
        <v>3155.8</v>
      </c>
      <c r="S41" s="67"/>
      <c r="T41" s="67"/>
      <c r="U41" s="53"/>
      <c r="V41" s="67">
        <v>3155.8</v>
      </c>
      <c r="W41" s="67"/>
      <c r="X41" s="67"/>
      <c r="Y41" s="53"/>
      <c r="Z41" s="67">
        <v>3155.8</v>
      </c>
      <c r="AA41" s="67"/>
      <c r="AB41" s="67"/>
      <c r="AC41" s="53"/>
      <c r="AD41" s="28"/>
      <c r="AE41" s="28"/>
      <c r="AF41" s="28"/>
      <c r="AG41" s="28"/>
      <c r="AH41" s="28"/>
    </row>
    <row r="42" spans="2:34" s="19" customFormat="1" ht="73.5" customHeight="1">
      <c r="B42" s="18" t="s">
        <v>33</v>
      </c>
      <c r="C42" s="36" t="s">
        <v>137</v>
      </c>
      <c r="D42" s="18" t="s">
        <v>39</v>
      </c>
      <c r="E42" s="18" t="s">
        <v>68</v>
      </c>
      <c r="F42" s="18" t="s">
        <v>40</v>
      </c>
      <c r="G42" s="18" t="s">
        <v>50</v>
      </c>
      <c r="H42" s="65">
        <v>22023</v>
      </c>
      <c r="I42" s="71">
        <v>21797.200000000001</v>
      </c>
      <c r="J42" s="67"/>
      <c r="K42" s="67"/>
      <c r="L42" s="67"/>
      <c r="M42" s="67"/>
      <c r="N42" s="67">
        <v>21797.200000000001</v>
      </c>
      <c r="O42" s="67"/>
      <c r="P42" s="67"/>
      <c r="Q42" s="67"/>
      <c r="R42" s="67">
        <v>20822</v>
      </c>
      <c r="S42" s="67"/>
      <c r="T42" s="67"/>
      <c r="U42" s="53"/>
      <c r="V42" s="67">
        <v>20822</v>
      </c>
      <c r="W42" s="67"/>
      <c r="X42" s="67"/>
      <c r="Y42" s="53"/>
      <c r="Z42" s="67">
        <v>20822</v>
      </c>
      <c r="AA42" s="67"/>
      <c r="AB42" s="67"/>
      <c r="AC42" s="53"/>
      <c r="AD42" s="28"/>
      <c r="AE42" s="28"/>
      <c r="AF42" s="28"/>
      <c r="AG42" s="28"/>
      <c r="AH42" s="28"/>
    </row>
    <row r="43" spans="2:34" s="19" customFormat="1" ht="24.75" customHeight="1">
      <c r="B43" s="103" t="s">
        <v>33</v>
      </c>
      <c r="C43" s="113" t="s">
        <v>138</v>
      </c>
      <c r="D43" s="103" t="s">
        <v>34</v>
      </c>
      <c r="E43" s="103" t="s">
        <v>69</v>
      </c>
      <c r="F43" s="18" t="s">
        <v>35</v>
      </c>
      <c r="G43" s="18" t="s">
        <v>53</v>
      </c>
      <c r="H43" s="65"/>
      <c r="I43" s="71"/>
      <c r="J43" s="67"/>
      <c r="K43" s="67"/>
      <c r="L43" s="67"/>
      <c r="M43" s="67"/>
      <c r="N43" s="67"/>
      <c r="O43" s="67"/>
      <c r="P43" s="67"/>
      <c r="Q43" s="67"/>
      <c r="R43" s="67"/>
      <c r="S43" s="67"/>
      <c r="T43" s="67"/>
      <c r="U43" s="53"/>
      <c r="V43" s="67"/>
      <c r="W43" s="67"/>
      <c r="X43" s="67"/>
      <c r="Y43" s="53"/>
      <c r="Z43" s="67"/>
      <c r="AA43" s="67"/>
      <c r="AB43" s="67"/>
      <c r="AC43" s="53"/>
      <c r="AD43" s="28"/>
      <c r="AE43" s="28"/>
      <c r="AF43" s="28"/>
      <c r="AG43" s="28"/>
      <c r="AH43" s="28"/>
    </row>
    <row r="44" spans="2:34" s="19" customFormat="1" ht="19.5" customHeight="1">
      <c r="B44" s="106"/>
      <c r="C44" s="106"/>
      <c r="D44" s="106"/>
      <c r="E44" s="106"/>
      <c r="F44" s="18" t="s">
        <v>35</v>
      </c>
      <c r="G44" s="18" t="s">
        <v>151</v>
      </c>
      <c r="H44" s="65">
        <v>326.39999999999998</v>
      </c>
      <c r="I44" s="71">
        <v>310.39999999999998</v>
      </c>
      <c r="J44" s="67"/>
      <c r="K44" s="67"/>
      <c r="L44" s="67"/>
      <c r="M44" s="67"/>
      <c r="N44" s="67">
        <v>310.39999999999998</v>
      </c>
      <c r="O44" s="67"/>
      <c r="P44" s="67"/>
      <c r="Q44" s="67"/>
      <c r="R44" s="67">
        <v>310.39999999999998</v>
      </c>
      <c r="S44" s="67"/>
      <c r="T44" s="67"/>
      <c r="U44" s="53"/>
      <c r="V44" s="67">
        <v>310.39999999999998</v>
      </c>
      <c r="W44" s="67"/>
      <c r="X44" s="67"/>
      <c r="Y44" s="53"/>
      <c r="Z44" s="67">
        <v>310.39999999999998</v>
      </c>
      <c r="AA44" s="67"/>
      <c r="AB44" s="67"/>
      <c r="AC44" s="53"/>
      <c r="AD44" s="28"/>
      <c r="AE44" s="28"/>
      <c r="AF44" s="28"/>
      <c r="AG44" s="28"/>
      <c r="AH44" s="28"/>
    </row>
    <row r="45" spans="2:34" s="19" customFormat="1" ht="19.5" customHeight="1">
      <c r="B45" s="106"/>
      <c r="C45" s="106"/>
      <c r="D45" s="106"/>
      <c r="E45" s="106"/>
      <c r="F45" s="18" t="s">
        <v>35</v>
      </c>
      <c r="G45" s="18" t="s">
        <v>42</v>
      </c>
      <c r="H45" s="65">
        <v>0</v>
      </c>
      <c r="I45" s="71"/>
      <c r="J45" s="67"/>
      <c r="K45" s="67"/>
      <c r="L45" s="67"/>
      <c r="M45" s="67"/>
      <c r="N45" s="67"/>
      <c r="O45" s="67"/>
      <c r="P45" s="67"/>
      <c r="Q45" s="67"/>
      <c r="R45" s="67"/>
      <c r="S45" s="67"/>
      <c r="T45" s="67"/>
      <c r="U45" s="53"/>
      <c r="V45" s="67"/>
      <c r="W45" s="67"/>
      <c r="X45" s="67"/>
      <c r="Y45" s="53"/>
      <c r="Z45" s="67"/>
      <c r="AA45" s="67"/>
      <c r="AB45" s="67"/>
      <c r="AC45" s="53"/>
      <c r="AD45" s="28"/>
      <c r="AE45" s="28"/>
      <c r="AF45" s="28"/>
      <c r="AG45" s="28"/>
      <c r="AH45" s="28"/>
    </row>
    <row r="46" spans="2:34" s="19" customFormat="1" ht="19.5" customHeight="1">
      <c r="B46" s="106"/>
      <c r="C46" s="106"/>
      <c r="D46" s="106"/>
      <c r="E46" s="106"/>
      <c r="F46" s="18" t="s">
        <v>35</v>
      </c>
      <c r="G46" s="18" t="s">
        <v>43</v>
      </c>
      <c r="H46" s="65">
        <v>0</v>
      </c>
      <c r="I46" s="71"/>
      <c r="J46" s="67"/>
      <c r="K46" s="67"/>
      <c r="L46" s="67"/>
      <c r="M46" s="67"/>
      <c r="N46" s="67"/>
      <c r="O46" s="67"/>
      <c r="P46" s="67"/>
      <c r="Q46" s="67"/>
      <c r="R46" s="67"/>
      <c r="S46" s="67"/>
      <c r="T46" s="67"/>
      <c r="U46" s="53"/>
      <c r="V46" s="67"/>
      <c r="W46" s="67"/>
      <c r="X46" s="67"/>
      <c r="Y46" s="53"/>
      <c r="Z46" s="67"/>
      <c r="AA46" s="67"/>
      <c r="AB46" s="67"/>
      <c r="AC46" s="53"/>
      <c r="AD46" s="28"/>
      <c r="AE46" s="28"/>
      <c r="AF46" s="28"/>
      <c r="AG46" s="28"/>
      <c r="AH46" s="28"/>
    </row>
    <row r="47" spans="2:34" s="19" customFormat="1" ht="73.5" customHeight="1">
      <c r="B47" s="18" t="s">
        <v>33</v>
      </c>
      <c r="C47" s="36" t="s">
        <v>139</v>
      </c>
      <c r="D47" s="18" t="s">
        <v>34</v>
      </c>
      <c r="E47" s="18" t="s">
        <v>153</v>
      </c>
      <c r="F47" s="18" t="s">
        <v>35</v>
      </c>
      <c r="G47" s="18" t="s">
        <v>64</v>
      </c>
      <c r="H47" s="65">
        <v>11.8</v>
      </c>
      <c r="I47" s="71">
        <v>70.239999999999995</v>
      </c>
      <c r="J47" s="67"/>
      <c r="K47" s="67"/>
      <c r="L47" s="67"/>
      <c r="M47" s="67"/>
      <c r="N47" s="67">
        <v>0</v>
      </c>
      <c r="O47" s="67"/>
      <c r="P47" s="67"/>
      <c r="Q47" s="67"/>
      <c r="R47" s="67">
        <v>0</v>
      </c>
      <c r="S47" s="67"/>
      <c r="T47" s="67"/>
      <c r="U47" s="53"/>
      <c r="V47" s="67">
        <v>0</v>
      </c>
      <c r="W47" s="67"/>
      <c r="X47" s="67"/>
      <c r="Y47" s="53"/>
      <c r="Z47" s="67">
        <v>0</v>
      </c>
      <c r="AA47" s="67"/>
      <c r="AB47" s="67"/>
      <c r="AC47" s="53"/>
      <c r="AD47" s="28"/>
      <c r="AE47" s="28"/>
      <c r="AF47" s="28"/>
      <c r="AG47" s="28"/>
      <c r="AH47" s="28"/>
    </row>
    <row r="48" spans="2:34" s="9" customFormat="1" ht="78" customHeight="1">
      <c r="B48" s="18" t="s">
        <v>33</v>
      </c>
      <c r="C48" s="36" t="s">
        <v>140</v>
      </c>
      <c r="D48" s="18" t="s">
        <v>34</v>
      </c>
      <c r="E48" s="18" t="s">
        <v>70</v>
      </c>
      <c r="F48" s="18" t="s">
        <v>35</v>
      </c>
      <c r="G48" s="18" t="s">
        <v>64</v>
      </c>
      <c r="H48" s="65">
        <v>0</v>
      </c>
      <c r="I48" s="71">
        <v>124</v>
      </c>
      <c r="J48" s="67"/>
      <c r="K48" s="67"/>
      <c r="L48" s="67"/>
      <c r="M48" s="67"/>
      <c r="N48" s="67">
        <v>0</v>
      </c>
      <c r="O48" s="67"/>
      <c r="P48" s="67"/>
      <c r="Q48" s="67"/>
      <c r="R48" s="67">
        <v>0</v>
      </c>
      <c r="S48" s="67"/>
      <c r="T48" s="67"/>
      <c r="U48" s="53"/>
      <c r="V48" s="67">
        <v>0</v>
      </c>
      <c r="W48" s="67"/>
      <c r="X48" s="67"/>
      <c r="Y48" s="53"/>
      <c r="Z48" s="67">
        <v>0</v>
      </c>
      <c r="AA48" s="67"/>
      <c r="AB48" s="67"/>
      <c r="AC48" s="53"/>
      <c r="AD48" s="27"/>
      <c r="AE48" s="27"/>
      <c r="AF48" s="27"/>
      <c r="AG48" s="27"/>
      <c r="AH48" s="27"/>
    </row>
    <row r="49" spans="2:34" s="9" customFormat="1" ht="22.5" customHeight="1">
      <c r="B49" s="103" t="s">
        <v>33</v>
      </c>
      <c r="C49" s="88" t="s">
        <v>141</v>
      </c>
      <c r="D49" s="103" t="s">
        <v>34</v>
      </c>
      <c r="E49" s="103" t="s">
        <v>71</v>
      </c>
      <c r="F49" s="18">
        <v>244</v>
      </c>
      <c r="G49" s="18">
        <v>222</v>
      </c>
      <c r="H49" s="65"/>
      <c r="I49" s="71"/>
      <c r="J49" s="67"/>
      <c r="K49" s="67"/>
      <c r="L49" s="67"/>
      <c r="M49" s="67"/>
      <c r="N49" s="67"/>
      <c r="O49" s="67"/>
      <c r="P49" s="67"/>
      <c r="Q49" s="67"/>
      <c r="R49" s="67"/>
      <c r="S49" s="67"/>
      <c r="T49" s="67"/>
      <c r="U49" s="53"/>
      <c r="V49" s="67"/>
      <c r="W49" s="67"/>
      <c r="X49" s="67"/>
      <c r="Y49" s="53"/>
      <c r="Z49" s="67"/>
      <c r="AA49" s="67"/>
      <c r="AB49" s="67"/>
      <c r="AC49" s="53"/>
      <c r="AD49" s="27"/>
      <c r="AE49" s="27"/>
      <c r="AF49" s="27"/>
      <c r="AG49" s="27"/>
      <c r="AH49" s="27"/>
    </row>
    <row r="50" spans="2:34" ht="22.5" customHeight="1">
      <c r="B50" s="106"/>
      <c r="C50" s="114"/>
      <c r="D50" s="106"/>
      <c r="E50" s="106"/>
      <c r="F50" s="18" t="s">
        <v>35</v>
      </c>
      <c r="G50" s="18">
        <v>226</v>
      </c>
      <c r="H50" s="65"/>
      <c r="I50" s="71"/>
      <c r="J50" s="67"/>
      <c r="K50" s="67"/>
      <c r="L50" s="67"/>
      <c r="M50" s="67"/>
      <c r="N50" s="67"/>
      <c r="O50" s="67"/>
      <c r="P50" s="67"/>
      <c r="Q50" s="67"/>
      <c r="R50" s="67"/>
      <c r="S50" s="67"/>
      <c r="T50" s="67"/>
      <c r="U50" s="53"/>
      <c r="V50" s="67"/>
      <c r="W50" s="67"/>
      <c r="X50" s="67"/>
      <c r="Y50" s="53"/>
      <c r="Z50" s="67"/>
      <c r="AA50" s="67"/>
      <c r="AB50" s="67"/>
      <c r="AC50" s="53"/>
      <c r="AD50" s="2"/>
      <c r="AE50" s="2"/>
      <c r="AF50" s="2"/>
      <c r="AG50" s="2"/>
      <c r="AH50" s="2"/>
    </row>
    <row r="51" spans="2:34" ht="34.5" customHeight="1">
      <c r="B51" s="106"/>
      <c r="C51" s="114"/>
      <c r="D51" s="106"/>
      <c r="E51" s="106"/>
      <c r="F51" s="18" t="s">
        <v>35</v>
      </c>
      <c r="G51" s="18" t="s">
        <v>151</v>
      </c>
      <c r="H51" s="65">
        <v>244.5</v>
      </c>
      <c r="I51" s="71">
        <v>244.5</v>
      </c>
      <c r="J51" s="67"/>
      <c r="K51" s="67"/>
      <c r="L51" s="67"/>
      <c r="M51" s="67"/>
      <c r="N51" s="67">
        <v>244.5</v>
      </c>
      <c r="O51" s="67"/>
      <c r="P51" s="67"/>
      <c r="Q51" s="67"/>
      <c r="R51" s="67">
        <v>244.5</v>
      </c>
      <c r="S51" s="67"/>
      <c r="T51" s="67"/>
      <c r="U51" s="53"/>
      <c r="V51" s="67">
        <v>244.5</v>
      </c>
      <c r="W51" s="67"/>
      <c r="X51" s="67"/>
      <c r="Y51" s="53"/>
      <c r="Z51" s="67">
        <v>244.5</v>
      </c>
      <c r="AA51" s="67"/>
      <c r="AB51" s="67"/>
      <c r="AC51" s="53"/>
      <c r="AD51" s="2"/>
      <c r="AE51" s="2"/>
      <c r="AF51" s="2"/>
      <c r="AG51" s="2"/>
      <c r="AH51" s="2"/>
    </row>
    <row r="52" spans="2:34" ht="17.25" customHeight="1">
      <c r="B52" s="107"/>
      <c r="C52" s="115"/>
      <c r="D52" s="107"/>
      <c r="E52" s="107"/>
      <c r="F52" s="18" t="s">
        <v>35</v>
      </c>
      <c r="G52" s="18">
        <v>340</v>
      </c>
      <c r="H52" s="65"/>
      <c r="I52" s="71"/>
      <c r="J52" s="67"/>
      <c r="K52" s="67"/>
      <c r="L52" s="67"/>
      <c r="M52" s="67"/>
      <c r="N52" s="67"/>
      <c r="O52" s="67"/>
      <c r="P52" s="67"/>
      <c r="Q52" s="67"/>
      <c r="R52" s="67"/>
      <c r="S52" s="67"/>
      <c r="T52" s="67"/>
      <c r="U52" s="53"/>
      <c r="V52" s="67"/>
      <c r="W52" s="67"/>
      <c r="X52" s="67"/>
      <c r="Y52" s="53"/>
      <c r="Z52" s="67"/>
      <c r="AA52" s="67"/>
      <c r="AB52" s="67"/>
      <c r="AC52" s="53"/>
      <c r="AD52" s="2"/>
      <c r="AE52" s="2"/>
      <c r="AF52" s="2"/>
      <c r="AG52" s="2"/>
      <c r="AH52" s="2"/>
    </row>
    <row r="53" spans="2:34" ht="49.5" customHeight="1">
      <c r="B53" s="18">
        <v>929</v>
      </c>
      <c r="C53" s="36" t="s">
        <v>142</v>
      </c>
      <c r="D53" s="18">
        <v>709</v>
      </c>
      <c r="E53" s="39" t="s">
        <v>72</v>
      </c>
      <c r="F53" s="40" t="s">
        <v>60</v>
      </c>
      <c r="G53" s="18" t="s">
        <v>151</v>
      </c>
      <c r="H53" s="65">
        <v>87</v>
      </c>
      <c r="I53" s="71">
        <v>111.54</v>
      </c>
      <c r="J53" s="67"/>
      <c r="K53" s="67"/>
      <c r="L53" s="67"/>
      <c r="M53" s="67"/>
      <c r="N53" s="67">
        <v>111.54</v>
      </c>
      <c r="O53" s="67"/>
      <c r="P53" s="67"/>
      <c r="Q53" s="67"/>
      <c r="R53" s="67">
        <v>111.54</v>
      </c>
      <c r="S53" s="67"/>
      <c r="T53" s="67"/>
      <c r="U53" s="53"/>
      <c r="V53" s="67">
        <v>111.54</v>
      </c>
      <c r="W53" s="67"/>
      <c r="X53" s="67"/>
      <c r="Y53" s="53"/>
      <c r="Z53" s="67">
        <v>111.54</v>
      </c>
      <c r="AA53" s="67"/>
      <c r="AB53" s="67"/>
      <c r="AC53" s="53"/>
      <c r="AD53" s="2"/>
      <c r="AE53" s="2"/>
      <c r="AF53" s="2"/>
      <c r="AG53" s="2"/>
      <c r="AH53" s="2"/>
    </row>
    <row r="54" spans="2:34" ht="22.5" customHeight="1">
      <c r="B54" s="103" t="s">
        <v>33</v>
      </c>
      <c r="C54" s="103" t="s">
        <v>143</v>
      </c>
      <c r="D54" s="103" t="s">
        <v>34</v>
      </c>
      <c r="E54" s="103" t="s">
        <v>154</v>
      </c>
      <c r="F54" s="18" t="s">
        <v>73</v>
      </c>
      <c r="G54" s="18" t="s">
        <v>74</v>
      </c>
      <c r="H54" s="65">
        <v>4015.5</v>
      </c>
      <c r="I54" s="71">
        <v>3879.9</v>
      </c>
      <c r="J54" s="67"/>
      <c r="K54" s="67"/>
      <c r="L54" s="67"/>
      <c r="M54" s="67"/>
      <c r="N54" s="67">
        <v>3879.9</v>
      </c>
      <c r="O54" s="67"/>
      <c r="P54" s="67"/>
      <c r="Q54" s="67"/>
      <c r="R54" s="67">
        <v>3879.9</v>
      </c>
      <c r="S54" s="67"/>
      <c r="T54" s="67"/>
      <c r="U54" s="53"/>
      <c r="V54" s="67">
        <v>3879.9</v>
      </c>
      <c r="W54" s="67"/>
      <c r="X54" s="67"/>
      <c r="Y54" s="53"/>
      <c r="Z54" s="67">
        <v>3879.9</v>
      </c>
      <c r="AA54" s="67"/>
      <c r="AB54" s="67"/>
      <c r="AC54" s="53"/>
      <c r="AD54" s="2"/>
      <c r="AE54" s="2"/>
      <c r="AF54" s="2"/>
      <c r="AG54" s="2"/>
      <c r="AH54" s="2"/>
    </row>
    <row r="55" spans="2:34" ht="17.25" customHeight="1">
      <c r="B55" s="106"/>
      <c r="C55" s="106"/>
      <c r="D55" s="106"/>
      <c r="E55" s="106"/>
      <c r="F55" s="18" t="s">
        <v>75</v>
      </c>
      <c r="G55" s="18" t="s">
        <v>61</v>
      </c>
      <c r="H55" s="65">
        <v>520.1</v>
      </c>
      <c r="I55" s="71">
        <v>471.4</v>
      </c>
      <c r="J55" s="67"/>
      <c r="K55" s="67"/>
      <c r="L55" s="67"/>
      <c r="M55" s="67"/>
      <c r="N55" s="67">
        <v>471.4</v>
      </c>
      <c r="O55" s="67"/>
      <c r="P55" s="67"/>
      <c r="Q55" s="67"/>
      <c r="R55" s="67">
        <v>471.4</v>
      </c>
      <c r="S55" s="67"/>
      <c r="T55" s="67"/>
      <c r="U55" s="53"/>
      <c r="V55" s="67">
        <v>471.4</v>
      </c>
      <c r="W55" s="67"/>
      <c r="X55" s="67"/>
      <c r="Y55" s="53"/>
      <c r="Z55" s="67">
        <v>471.4</v>
      </c>
      <c r="AA55" s="67"/>
      <c r="AB55" s="67"/>
      <c r="AC55" s="53"/>
      <c r="AD55" s="2"/>
      <c r="AE55" s="2"/>
      <c r="AF55" s="2"/>
      <c r="AG55" s="2"/>
      <c r="AH55" s="2"/>
    </row>
    <row r="56" spans="2:34" ht="17.25" customHeight="1">
      <c r="B56" s="106"/>
      <c r="C56" s="106"/>
      <c r="D56" s="106"/>
      <c r="E56" s="106"/>
      <c r="F56" s="18" t="s">
        <v>75</v>
      </c>
      <c r="G56" s="18" t="s">
        <v>59</v>
      </c>
      <c r="H56" s="65"/>
      <c r="I56" s="71"/>
      <c r="J56" s="67"/>
      <c r="K56" s="67"/>
      <c r="L56" s="67"/>
      <c r="M56" s="67"/>
      <c r="N56" s="67"/>
      <c r="O56" s="67"/>
      <c r="P56" s="67"/>
      <c r="Q56" s="67"/>
      <c r="R56" s="67"/>
      <c r="S56" s="67"/>
      <c r="T56" s="67"/>
      <c r="U56" s="53"/>
      <c r="V56" s="67"/>
      <c r="W56" s="67"/>
      <c r="X56" s="67"/>
      <c r="Y56" s="53"/>
      <c r="Z56" s="67"/>
      <c r="AA56" s="67"/>
      <c r="AB56" s="67"/>
      <c r="AC56" s="53"/>
      <c r="AD56" s="2"/>
      <c r="AE56" s="2"/>
      <c r="AF56" s="2"/>
      <c r="AG56" s="2"/>
      <c r="AH56" s="2"/>
    </row>
    <row r="57" spans="2:34" ht="17.25" customHeight="1">
      <c r="B57" s="106"/>
      <c r="C57" s="106"/>
      <c r="D57" s="106"/>
      <c r="E57" s="106"/>
      <c r="F57" s="18" t="s">
        <v>76</v>
      </c>
      <c r="G57" s="18" t="s">
        <v>77</v>
      </c>
      <c r="H57" s="65">
        <v>1339.2</v>
      </c>
      <c r="I57" s="71">
        <v>1298.0999999999999</v>
      </c>
      <c r="J57" s="67"/>
      <c r="K57" s="67"/>
      <c r="L57" s="67"/>
      <c r="M57" s="67"/>
      <c r="N57" s="67">
        <v>1298.0999999999999</v>
      </c>
      <c r="O57" s="67"/>
      <c r="P57" s="67"/>
      <c r="Q57" s="67"/>
      <c r="R57" s="67">
        <v>1298.0999999999999</v>
      </c>
      <c r="S57" s="67"/>
      <c r="T57" s="67"/>
      <c r="U57" s="53"/>
      <c r="V57" s="67">
        <v>1298.0999999999999</v>
      </c>
      <c r="W57" s="67"/>
      <c r="X57" s="67"/>
      <c r="Y57" s="53"/>
      <c r="Z57" s="67">
        <v>1298.0999999999999</v>
      </c>
      <c r="AA57" s="67"/>
      <c r="AB57" s="67"/>
      <c r="AC57" s="53"/>
      <c r="AD57" s="2"/>
      <c r="AE57" s="2"/>
      <c r="AF57" s="2"/>
      <c r="AG57" s="2"/>
      <c r="AH57" s="2"/>
    </row>
    <row r="58" spans="2:34" ht="17.25" customHeight="1">
      <c r="B58" s="106"/>
      <c r="C58" s="106"/>
      <c r="D58" s="106"/>
      <c r="E58" s="106"/>
      <c r="F58" s="18" t="s">
        <v>35</v>
      </c>
      <c r="G58" s="18" t="s">
        <v>52</v>
      </c>
      <c r="H58" s="65">
        <v>94</v>
      </c>
      <c r="I58" s="71">
        <v>91.2</v>
      </c>
      <c r="J58" s="67"/>
      <c r="K58" s="67"/>
      <c r="L58" s="67"/>
      <c r="M58" s="67"/>
      <c r="N58" s="67">
        <v>91.2</v>
      </c>
      <c r="O58" s="67"/>
      <c r="P58" s="67"/>
      <c r="Q58" s="67"/>
      <c r="R58" s="67">
        <v>91.2</v>
      </c>
      <c r="S58" s="67"/>
      <c r="T58" s="67"/>
      <c r="U58" s="53"/>
      <c r="V58" s="67">
        <v>91.2</v>
      </c>
      <c r="W58" s="67"/>
      <c r="X58" s="67"/>
      <c r="Y58" s="53"/>
      <c r="Z58" s="67">
        <v>91.2</v>
      </c>
      <c r="AA58" s="67"/>
      <c r="AB58" s="67"/>
      <c r="AC58" s="53"/>
      <c r="AD58" s="2"/>
      <c r="AE58" s="2"/>
      <c r="AF58" s="2"/>
      <c r="AG58" s="2"/>
      <c r="AH58" s="2"/>
    </row>
    <row r="59" spans="2:34" ht="17.25" customHeight="1">
      <c r="B59" s="106"/>
      <c r="C59" s="106"/>
      <c r="D59" s="106"/>
      <c r="E59" s="106"/>
      <c r="F59" s="18" t="s">
        <v>35</v>
      </c>
      <c r="G59" s="18" t="s">
        <v>78</v>
      </c>
      <c r="H59" s="65">
        <v>25</v>
      </c>
      <c r="I59" s="71">
        <v>25.2</v>
      </c>
      <c r="J59" s="67"/>
      <c r="K59" s="67"/>
      <c r="L59" s="67"/>
      <c r="M59" s="67"/>
      <c r="N59" s="67">
        <v>25.2</v>
      </c>
      <c r="O59" s="67"/>
      <c r="P59" s="67"/>
      <c r="Q59" s="67"/>
      <c r="R59" s="67">
        <v>25.2</v>
      </c>
      <c r="S59" s="67"/>
      <c r="T59" s="67"/>
      <c r="U59" s="53"/>
      <c r="V59" s="67">
        <v>25.2</v>
      </c>
      <c r="W59" s="67"/>
      <c r="X59" s="67"/>
      <c r="Y59" s="53"/>
      <c r="Z59" s="67">
        <v>25.2</v>
      </c>
      <c r="AA59" s="67"/>
      <c r="AB59" s="67"/>
      <c r="AC59" s="53"/>
      <c r="AD59" s="2"/>
      <c r="AE59" s="2"/>
      <c r="AF59" s="2"/>
      <c r="AG59" s="2"/>
      <c r="AH59" s="2"/>
    </row>
    <row r="60" spans="2:34" ht="17.25" customHeight="1">
      <c r="B60" s="106"/>
      <c r="C60" s="106"/>
      <c r="D60" s="106"/>
      <c r="E60" s="106"/>
      <c r="F60" s="18" t="s">
        <v>35</v>
      </c>
      <c r="G60" s="18" t="s">
        <v>53</v>
      </c>
      <c r="H60" s="65">
        <v>159.4</v>
      </c>
      <c r="I60" s="71">
        <v>152.63</v>
      </c>
      <c r="J60" s="67"/>
      <c r="K60" s="67"/>
      <c r="L60" s="67"/>
      <c r="M60" s="67"/>
      <c r="N60" s="67">
        <v>152.63</v>
      </c>
      <c r="O60" s="67"/>
      <c r="P60" s="67"/>
      <c r="Q60" s="67"/>
      <c r="R60" s="67">
        <v>152.63</v>
      </c>
      <c r="S60" s="67"/>
      <c r="T60" s="67"/>
      <c r="U60" s="53"/>
      <c r="V60" s="67">
        <v>152.63</v>
      </c>
      <c r="W60" s="67"/>
      <c r="X60" s="67"/>
      <c r="Y60" s="53"/>
      <c r="Z60" s="67">
        <v>152.63</v>
      </c>
      <c r="AA60" s="67"/>
      <c r="AB60" s="67"/>
      <c r="AC60" s="53"/>
      <c r="AD60" s="2"/>
      <c r="AE60" s="2"/>
      <c r="AF60" s="2"/>
      <c r="AG60" s="2"/>
      <c r="AH60" s="2"/>
    </row>
    <row r="61" spans="2:34" ht="17.25" customHeight="1">
      <c r="B61" s="106"/>
      <c r="C61" s="106"/>
      <c r="D61" s="106"/>
      <c r="E61" s="106"/>
      <c r="F61" s="18" t="s">
        <v>35</v>
      </c>
      <c r="G61" s="18" t="s">
        <v>151</v>
      </c>
      <c r="H61" s="65">
        <v>1</v>
      </c>
      <c r="I61" s="71">
        <v>0.6</v>
      </c>
      <c r="J61" s="67"/>
      <c r="K61" s="67"/>
      <c r="L61" s="67"/>
      <c r="M61" s="67"/>
      <c r="N61" s="67">
        <v>0.6</v>
      </c>
      <c r="O61" s="67"/>
      <c r="P61" s="67"/>
      <c r="Q61" s="67"/>
      <c r="R61" s="67">
        <v>0.6</v>
      </c>
      <c r="S61" s="67"/>
      <c r="T61" s="67"/>
      <c r="U61" s="53"/>
      <c r="V61" s="67">
        <v>0.6</v>
      </c>
      <c r="W61" s="67"/>
      <c r="X61" s="67"/>
      <c r="Y61" s="53"/>
      <c r="Z61" s="67">
        <v>0.6</v>
      </c>
      <c r="AA61" s="67"/>
      <c r="AB61" s="67"/>
      <c r="AC61" s="53"/>
      <c r="AD61" s="2"/>
      <c r="AE61" s="2"/>
      <c r="AF61" s="2"/>
      <c r="AG61" s="2"/>
      <c r="AH61" s="2"/>
    </row>
    <row r="62" spans="2:34" ht="17.25" customHeight="1">
      <c r="B62" s="106"/>
      <c r="C62" s="106"/>
      <c r="D62" s="106"/>
      <c r="E62" s="106"/>
      <c r="F62" s="18" t="s">
        <v>35</v>
      </c>
      <c r="G62" s="18" t="s">
        <v>42</v>
      </c>
      <c r="H62" s="65"/>
      <c r="I62" s="71"/>
      <c r="J62" s="67"/>
      <c r="K62" s="67"/>
      <c r="L62" s="67"/>
      <c r="M62" s="67"/>
      <c r="N62" s="67"/>
      <c r="O62" s="67"/>
      <c r="P62" s="67"/>
      <c r="Q62" s="67"/>
      <c r="R62" s="67"/>
      <c r="S62" s="67"/>
      <c r="T62" s="67"/>
      <c r="U62" s="53"/>
      <c r="V62" s="67"/>
      <c r="W62" s="67"/>
      <c r="X62" s="67"/>
      <c r="Y62" s="53"/>
      <c r="Z62" s="67"/>
      <c r="AA62" s="67"/>
      <c r="AB62" s="67"/>
      <c r="AC62" s="53"/>
      <c r="AD62" s="2"/>
      <c r="AE62" s="2"/>
      <c r="AF62" s="2"/>
      <c r="AG62" s="2"/>
      <c r="AH62" s="2"/>
    </row>
    <row r="63" spans="2:34" ht="17.25" customHeight="1">
      <c r="B63" s="106"/>
      <c r="C63" s="106"/>
      <c r="D63" s="106"/>
      <c r="E63" s="106"/>
      <c r="F63" s="18" t="s">
        <v>35</v>
      </c>
      <c r="G63" s="18" t="s">
        <v>43</v>
      </c>
      <c r="H63" s="65">
        <v>122</v>
      </c>
      <c r="I63" s="71">
        <v>133.55000000000001</v>
      </c>
      <c r="J63" s="67"/>
      <c r="K63" s="67"/>
      <c r="L63" s="67"/>
      <c r="M63" s="67"/>
      <c r="N63" s="67">
        <v>133.55000000000001</v>
      </c>
      <c r="O63" s="67"/>
      <c r="P63" s="67"/>
      <c r="Q63" s="67"/>
      <c r="R63" s="67">
        <v>133.55000000000001</v>
      </c>
      <c r="S63" s="67"/>
      <c r="T63" s="67"/>
      <c r="U63" s="53"/>
      <c r="V63" s="67">
        <v>133.55000000000001</v>
      </c>
      <c r="W63" s="67"/>
      <c r="X63" s="67"/>
      <c r="Y63" s="53"/>
      <c r="Z63" s="67">
        <v>133.55000000000001</v>
      </c>
      <c r="AA63" s="67"/>
      <c r="AB63" s="67"/>
      <c r="AC63" s="53"/>
      <c r="AD63" s="2"/>
      <c r="AE63" s="2"/>
      <c r="AF63" s="2"/>
      <c r="AG63" s="2"/>
      <c r="AH63" s="2"/>
    </row>
    <row r="64" spans="2:34" ht="17.25" customHeight="1">
      <c r="B64" s="106"/>
      <c r="C64" s="106"/>
      <c r="D64" s="106"/>
      <c r="E64" s="106"/>
      <c r="F64" s="18" t="s">
        <v>79</v>
      </c>
      <c r="G64" s="18" t="s">
        <v>59</v>
      </c>
      <c r="H64" s="65">
        <v>6</v>
      </c>
      <c r="I64" s="71">
        <v>0.5</v>
      </c>
      <c r="J64" s="67"/>
      <c r="K64" s="67"/>
      <c r="L64" s="67"/>
      <c r="M64" s="67"/>
      <c r="N64" s="67">
        <v>0.5</v>
      </c>
      <c r="O64" s="67"/>
      <c r="P64" s="67"/>
      <c r="Q64" s="67"/>
      <c r="R64" s="67">
        <v>0.5</v>
      </c>
      <c r="S64" s="67"/>
      <c r="T64" s="67"/>
      <c r="U64" s="53"/>
      <c r="V64" s="67">
        <v>0.5</v>
      </c>
      <c r="W64" s="67"/>
      <c r="X64" s="67"/>
      <c r="Y64" s="53"/>
      <c r="Z64" s="67">
        <v>0.5</v>
      </c>
      <c r="AA64" s="67"/>
      <c r="AB64" s="67"/>
      <c r="AC64" s="53"/>
      <c r="AD64" s="2"/>
      <c r="AE64" s="2"/>
      <c r="AF64" s="2"/>
      <c r="AG64" s="2"/>
      <c r="AH64" s="2"/>
    </row>
    <row r="65" spans="1:34" ht="17.25" customHeight="1">
      <c r="B65" s="106"/>
      <c r="C65" s="106"/>
      <c r="D65" s="106"/>
      <c r="E65" s="106"/>
      <c r="F65" s="18" t="s">
        <v>80</v>
      </c>
      <c r="G65" s="18" t="s">
        <v>59</v>
      </c>
      <c r="H65" s="65"/>
      <c r="I65" s="71"/>
      <c r="J65" s="67"/>
      <c r="K65" s="67"/>
      <c r="L65" s="67"/>
      <c r="M65" s="67"/>
      <c r="N65" s="67"/>
      <c r="O65" s="67"/>
      <c r="P65" s="67"/>
      <c r="Q65" s="67"/>
      <c r="R65" s="67"/>
      <c r="S65" s="67"/>
      <c r="T65" s="67"/>
      <c r="U65" s="53"/>
      <c r="V65" s="67"/>
      <c r="W65" s="67"/>
      <c r="X65" s="67"/>
      <c r="Y65" s="53"/>
      <c r="Z65" s="67"/>
      <c r="AA65" s="67"/>
      <c r="AB65" s="67"/>
      <c r="AC65" s="53"/>
      <c r="AD65" s="2"/>
      <c r="AE65" s="2"/>
      <c r="AF65" s="2"/>
      <c r="AG65" s="2"/>
      <c r="AH65" s="2"/>
    </row>
    <row r="66" spans="1:34" ht="17.25" customHeight="1">
      <c r="B66" s="107"/>
      <c r="C66" s="107"/>
      <c r="D66" s="107"/>
      <c r="E66" s="107"/>
      <c r="F66" s="18" t="s">
        <v>84</v>
      </c>
      <c r="G66" s="18" t="s">
        <v>155</v>
      </c>
      <c r="H66" s="65">
        <v>7</v>
      </c>
      <c r="I66" s="71">
        <v>0.5</v>
      </c>
      <c r="J66" s="67"/>
      <c r="K66" s="67"/>
      <c r="L66" s="67"/>
      <c r="M66" s="67"/>
      <c r="N66" s="67">
        <v>0.5</v>
      </c>
      <c r="O66" s="67"/>
      <c r="P66" s="67"/>
      <c r="Q66" s="67"/>
      <c r="R66" s="67">
        <v>0.5</v>
      </c>
      <c r="S66" s="67"/>
      <c r="T66" s="67"/>
      <c r="U66" s="53"/>
      <c r="V66" s="67">
        <v>0.5</v>
      </c>
      <c r="W66" s="67"/>
      <c r="X66" s="67"/>
      <c r="Y66" s="53"/>
      <c r="Z66" s="67">
        <v>0.5</v>
      </c>
      <c r="AA66" s="67"/>
      <c r="AB66" s="67"/>
      <c r="AC66" s="53"/>
      <c r="AD66" s="2"/>
      <c r="AE66" s="2"/>
      <c r="AF66" s="2"/>
      <c r="AG66" s="2"/>
      <c r="AH66" s="2"/>
    </row>
    <row r="67" spans="1:34" ht="36" customHeight="1">
      <c r="B67" s="60"/>
      <c r="C67" s="36" t="s">
        <v>156</v>
      </c>
      <c r="D67" s="60"/>
      <c r="E67" s="60"/>
      <c r="F67" s="18"/>
      <c r="G67" s="18" t="s">
        <v>42</v>
      </c>
      <c r="H67" s="65"/>
      <c r="I67" s="71">
        <v>630</v>
      </c>
      <c r="J67" s="67"/>
      <c r="K67" s="67"/>
      <c r="L67" s="67"/>
      <c r="M67" s="67"/>
      <c r="N67" s="67"/>
      <c r="O67" s="67"/>
      <c r="P67" s="67"/>
      <c r="Q67" s="67"/>
      <c r="R67" s="67"/>
      <c r="S67" s="67"/>
      <c r="T67" s="67"/>
      <c r="U67" s="53"/>
      <c r="V67" s="67"/>
      <c r="W67" s="67"/>
      <c r="X67" s="67"/>
      <c r="Y67" s="53"/>
      <c r="Z67" s="67"/>
      <c r="AA67" s="67"/>
      <c r="AB67" s="67"/>
      <c r="AC67" s="53"/>
      <c r="AD67" s="2"/>
      <c r="AE67" s="2"/>
      <c r="AF67" s="2"/>
      <c r="AG67" s="2"/>
      <c r="AH67" s="2"/>
    </row>
    <row r="68" spans="1:34" ht="75.75" customHeight="1">
      <c r="B68" s="70"/>
      <c r="C68" s="36" t="s">
        <v>163</v>
      </c>
      <c r="D68" s="70"/>
      <c r="E68" s="70"/>
      <c r="F68" s="18"/>
      <c r="G68" s="18"/>
      <c r="H68" s="65"/>
      <c r="I68" s="71">
        <v>0</v>
      </c>
      <c r="J68" s="67"/>
      <c r="K68" s="67"/>
      <c r="L68" s="67"/>
      <c r="M68" s="67"/>
      <c r="N68" s="67"/>
      <c r="O68" s="67"/>
      <c r="P68" s="67"/>
      <c r="Q68" s="67"/>
      <c r="R68" s="67"/>
      <c r="S68" s="67"/>
      <c r="T68" s="67"/>
      <c r="U68" s="53"/>
      <c r="V68" s="67"/>
      <c r="W68" s="67"/>
      <c r="X68" s="67"/>
      <c r="Y68" s="53"/>
      <c r="Z68" s="67"/>
      <c r="AA68" s="67"/>
      <c r="AB68" s="67"/>
      <c r="AC68" s="53"/>
      <c r="AD68" s="2"/>
      <c r="AE68" s="2"/>
      <c r="AF68" s="2"/>
      <c r="AG68" s="2"/>
      <c r="AH68" s="2"/>
    </row>
    <row r="69" spans="1:34" ht="65.25" customHeight="1">
      <c r="B69" s="70"/>
      <c r="C69" s="36" t="s">
        <v>164</v>
      </c>
      <c r="D69" s="70"/>
      <c r="E69" s="70"/>
      <c r="F69" s="18"/>
      <c r="G69" s="18"/>
      <c r="H69" s="65"/>
      <c r="I69" s="71">
        <v>990</v>
      </c>
      <c r="J69" s="67"/>
      <c r="K69" s="67"/>
      <c r="L69" s="67"/>
      <c r="M69" s="67"/>
      <c r="N69" s="67">
        <v>990</v>
      </c>
      <c r="O69" s="67"/>
      <c r="P69" s="67"/>
      <c r="Q69" s="67"/>
      <c r="R69" s="67">
        <v>990</v>
      </c>
      <c r="S69" s="67"/>
      <c r="T69" s="67"/>
      <c r="U69" s="53"/>
      <c r="V69" s="67">
        <v>990</v>
      </c>
      <c r="W69" s="67"/>
      <c r="X69" s="67"/>
      <c r="Y69" s="53"/>
      <c r="Z69" s="67">
        <v>990</v>
      </c>
      <c r="AA69" s="67"/>
      <c r="AB69" s="67"/>
      <c r="AC69" s="53"/>
      <c r="AD69" s="2"/>
      <c r="AE69" s="2"/>
      <c r="AF69" s="2"/>
      <c r="AG69" s="2"/>
      <c r="AH69" s="2"/>
    </row>
    <row r="70" spans="1:34" ht="75.75" customHeight="1">
      <c r="B70" s="70"/>
      <c r="C70" s="36" t="s">
        <v>165</v>
      </c>
      <c r="D70" s="70"/>
      <c r="E70" s="70"/>
      <c r="F70" s="18"/>
      <c r="G70" s="18"/>
      <c r="H70" s="65"/>
      <c r="I70" s="71">
        <v>0</v>
      </c>
      <c r="J70" s="67"/>
      <c r="K70" s="67"/>
      <c r="L70" s="67"/>
      <c r="M70" s="67"/>
      <c r="N70" s="67"/>
      <c r="O70" s="67"/>
      <c r="P70" s="67"/>
      <c r="Q70" s="67"/>
      <c r="R70" s="67"/>
      <c r="S70" s="67"/>
      <c r="T70" s="67"/>
      <c r="U70" s="53"/>
      <c r="V70" s="67"/>
      <c r="W70" s="67"/>
      <c r="X70" s="67"/>
      <c r="Y70" s="53"/>
      <c r="Z70" s="67"/>
      <c r="AA70" s="67"/>
      <c r="AB70" s="67"/>
      <c r="AC70" s="53"/>
      <c r="AD70" s="2"/>
      <c r="AE70" s="2"/>
      <c r="AF70" s="2"/>
      <c r="AG70" s="2"/>
      <c r="AH70" s="2"/>
    </row>
    <row r="71" spans="1:34" ht="75.75" customHeight="1">
      <c r="B71" s="70"/>
      <c r="C71" s="36" t="s">
        <v>166</v>
      </c>
      <c r="D71" s="70"/>
      <c r="E71" s="70"/>
      <c r="F71" s="18"/>
      <c r="G71" s="18"/>
      <c r="H71" s="65"/>
      <c r="I71" s="71">
        <v>732</v>
      </c>
      <c r="J71" s="67"/>
      <c r="K71" s="67"/>
      <c r="L71" s="67"/>
      <c r="M71" s="67"/>
      <c r="N71" s="67">
        <v>732</v>
      </c>
      <c r="O71" s="67"/>
      <c r="P71" s="67"/>
      <c r="Q71" s="67"/>
      <c r="R71" s="67">
        <v>732</v>
      </c>
      <c r="S71" s="67"/>
      <c r="T71" s="67"/>
      <c r="U71" s="53"/>
      <c r="V71" s="67">
        <v>732</v>
      </c>
      <c r="W71" s="67"/>
      <c r="X71" s="67"/>
      <c r="Y71" s="53"/>
      <c r="Z71" s="67">
        <v>732</v>
      </c>
      <c r="AA71" s="67"/>
      <c r="AB71" s="67"/>
      <c r="AC71" s="53"/>
      <c r="AD71" s="2"/>
      <c r="AE71" s="2"/>
      <c r="AF71" s="2"/>
      <c r="AG71" s="2"/>
      <c r="AH71" s="2"/>
    </row>
    <row r="72" spans="1:34" ht="68.25" customHeight="1">
      <c r="B72" s="70"/>
      <c r="C72" s="36" t="s">
        <v>167</v>
      </c>
      <c r="D72" s="70"/>
      <c r="E72" s="70"/>
      <c r="F72" s="18"/>
      <c r="G72" s="18"/>
      <c r="H72" s="65"/>
      <c r="I72" s="71">
        <v>3762.1035499999998</v>
      </c>
      <c r="J72" s="67"/>
      <c r="K72" s="67"/>
      <c r="L72" s="67"/>
      <c r="M72" s="67"/>
      <c r="N72" s="67"/>
      <c r="O72" s="67"/>
      <c r="P72" s="67"/>
      <c r="Q72" s="67"/>
      <c r="R72" s="67"/>
      <c r="S72" s="67"/>
      <c r="T72" s="67"/>
      <c r="U72" s="53"/>
      <c r="V72" s="67"/>
      <c r="W72" s="67"/>
      <c r="X72" s="67"/>
      <c r="Y72" s="53"/>
      <c r="Z72" s="67"/>
      <c r="AA72" s="67"/>
      <c r="AB72" s="67"/>
      <c r="AC72" s="53"/>
      <c r="AD72" s="2"/>
      <c r="AE72" s="2"/>
      <c r="AF72" s="2"/>
      <c r="AG72" s="2"/>
      <c r="AH72" s="2"/>
    </row>
    <row r="73" spans="1:34" ht="58.5" customHeight="1">
      <c r="B73" s="70"/>
      <c r="C73" s="36" t="s">
        <v>168</v>
      </c>
      <c r="D73" s="70"/>
      <c r="E73" s="70"/>
      <c r="F73" s="18"/>
      <c r="G73" s="18"/>
      <c r="H73" s="65"/>
      <c r="I73" s="71">
        <v>300</v>
      </c>
      <c r="J73" s="67"/>
      <c r="K73" s="67"/>
      <c r="L73" s="67"/>
      <c r="M73" s="67"/>
      <c r="N73" s="67">
        <v>300</v>
      </c>
      <c r="O73" s="67"/>
      <c r="P73" s="67"/>
      <c r="Q73" s="67"/>
      <c r="R73" s="67">
        <v>300</v>
      </c>
      <c r="S73" s="67"/>
      <c r="T73" s="67"/>
      <c r="U73" s="53"/>
      <c r="V73" s="67">
        <v>300</v>
      </c>
      <c r="W73" s="67"/>
      <c r="X73" s="67"/>
      <c r="Y73" s="53"/>
      <c r="Z73" s="67">
        <v>300</v>
      </c>
      <c r="AA73" s="67"/>
      <c r="AB73" s="67"/>
      <c r="AC73" s="53"/>
      <c r="AD73" s="2"/>
      <c r="AE73" s="2"/>
      <c r="AF73" s="2"/>
      <c r="AG73" s="2"/>
      <c r="AH73" s="2"/>
    </row>
    <row r="74" spans="1:34" ht="75.75" customHeight="1">
      <c r="B74" s="70"/>
      <c r="C74" s="36" t="s">
        <v>169</v>
      </c>
      <c r="D74" s="70"/>
      <c r="E74" s="70"/>
      <c r="F74" s="18"/>
      <c r="G74" s="18"/>
      <c r="H74" s="65"/>
      <c r="I74" s="71">
        <v>0</v>
      </c>
      <c r="J74" s="67"/>
      <c r="K74" s="67"/>
      <c r="L74" s="67"/>
      <c r="M74" s="67"/>
      <c r="N74" s="67"/>
      <c r="O74" s="67"/>
      <c r="P74" s="67"/>
      <c r="Q74" s="67"/>
      <c r="R74" s="67"/>
      <c r="S74" s="67"/>
      <c r="T74" s="67"/>
      <c r="U74" s="53"/>
      <c r="V74" s="67"/>
      <c r="W74" s="67"/>
      <c r="X74" s="67"/>
      <c r="Y74" s="53"/>
      <c r="Z74" s="67"/>
      <c r="AA74" s="67"/>
      <c r="AB74" s="67"/>
      <c r="AC74" s="53"/>
      <c r="AD74" s="2"/>
      <c r="AE74" s="2"/>
      <c r="AF74" s="2"/>
      <c r="AG74" s="2"/>
      <c r="AH74" s="2"/>
    </row>
    <row r="75" spans="1:34" ht="65.25" customHeight="1">
      <c r="B75" s="70"/>
      <c r="C75" s="36" t="s">
        <v>170</v>
      </c>
      <c r="D75" s="70"/>
      <c r="E75" s="70"/>
      <c r="F75" s="18"/>
      <c r="G75" s="18"/>
      <c r="H75" s="65"/>
      <c r="I75" s="71">
        <v>134</v>
      </c>
      <c r="J75" s="67"/>
      <c r="K75" s="67"/>
      <c r="L75" s="67"/>
      <c r="M75" s="67"/>
      <c r="N75" s="67">
        <v>134</v>
      </c>
      <c r="O75" s="67"/>
      <c r="P75" s="67"/>
      <c r="Q75" s="67"/>
      <c r="R75" s="67">
        <v>134</v>
      </c>
      <c r="S75" s="67"/>
      <c r="T75" s="67"/>
      <c r="U75" s="53"/>
      <c r="V75" s="67">
        <v>134</v>
      </c>
      <c r="W75" s="67"/>
      <c r="X75" s="67"/>
      <c r="Y75" s="53"/>
      <c r="Z75" s="67">
        <v>134</v>
      </c>
      <c r="AA75" s="67"/>
      <c r="AB75" s="67"/>
      <c r="AC75" s="53"/>
      <c r="AD75" s="2"/>
      <c r="AE75" s="2"/>
      <c r="AF75" s="2"/>
      <c r="AG75" s="2"/>
      <c r="AH75" s="2"/>
    </row>
    <row r="76" spans="1:34" ht="36" customHeight="1">
      <c r="B76" s="61"/>
      <c r="C76" s="36" t="s">
        <v>162</v>
      </c>
      <c r="D76" s="61"/>
      <c r="E76" s="61"/>
      <c r="F76" s="18"/>
      <c r="G76" s="18"/>
      <c r="H76" s="65"/>
      <c r="I76" s="71">
        <v>718.75</v>
      </c>
      <c r="J76" s="67"/>
      <c r="K76" s="67"/>
      <c r="L76" s="67"/>
      <c r="M76" s="67"/>
      <c r="N76" s="67">
        <v>718.75</v>
      </c>
      <c r="O76" s="67"/>
      <c r="P76" s="67"/>
      <c r="Q76" s="67"/>
      <c r="R76" s="67">
        <v>718.75</v>
      </c>
      <c r="S76" s="67"/>
      <c r="T76" s="67"/>
      <c r="U76" s="53"/>
      <c r="V76" s="67">
        <v>718.75</v>
      </c>
      <c r="W76" s="67"/>
      <c r="X76" s="67"/>
      <c r="Y76" s="53"/>
      <c r="Z76" s="67">
        <v>718.75</v>
      </c>
      <c r="AA76" s="67"/>
      <c r="AB76" s="67"/>
      <c r="AC76" s="53"/>
      <c r="AD76" s="2"/>
      <c r="AE76" s="2"/>
      <c r="AF76" s="2"/>
      <c r="AG76" s="2"/>
      <c r="AH76" s="2"/>
    </row>
    <row r="77" spans="1:34" s="4" customFormat="1" ht="15.75">
      <c r="B77" s="18"/>
      <c r="C77" s="14"/>
      <c r="D77" s="39"/>
      <c r="E77" s="39"/>
      <c r="F77" s="14"/>
      <c r="G77" s="12"/>
      <c r="H77" s="65">
        <f>SUM(H10:H66)</f>
        <v>426925.00000000006</v>
      </c>
      <c r="I77" s="66">
        <f>SUM(I10:I76)</f>
        <v>438451.70754999999</v>
      </c>
      <c r="J77" s="69"/>
      <c r="K77" s="69">
        <f t="shared" ref="K77:U77" si="0">SUM(K10:K66)</f>
        <v>0</v>
      </c>
      <c r="L77" s="69">
        <f t="shared" si="0"/>
        <v>0</v>
      </c>
      <c r="M77" s="69">
        <f t="shared" si="0"/>
        <v>0</v>
      </c>
      <c r="N77" s="69">
        <f>SUM(N10:N76)</f>
        <v>426778.90400000004</v>
      </c>
      <c r="O77" s="69">
        <f t="shared" si="0"/>
        <v>0</v>
      </c>
      <c r="P77" s="69">
        <f t="shared" si="0"/>
        <v>0</v>
      </c>
      <c r="Q77" s="69">
        <f t="shared" si="0"/>
        <v>0</v>
      </c>
      <c r="R77" s="69">
        <f>SUM(R10:R76)</f>
        <v>420993.70400000003</v>
      </c>
      <c r="S77" s="69">
        <f t="shared" si="0"/>
        <v>0</v>
      </c>
      <c r="T77" s="69">
        <f t="shared" si="0"/>
        <v>0</v>
      </c>
      <c r="U77" s="44">
        <f t="shared" si="0"/>
        <v>0</v>
      </c>
      <c r="V77" s="69">
        <f>SUM(V10:V76)</f>
        <v>420993.70400000003</v>
      </c>
      <c r="W77" s="69">
        <f t="shared" ref="W77:Y77" si="1">SUM(W10:W66)</f>
        <v>0</v>
      </c>
      <c r="X77" s="69">
        <f t="shared" si="1"/>
        <v>0</v>
      </c>
      <c r="Y77" s="44">
        <f t="shared" si="1"/>
        <v>0</v>
      </c>
      <c r="Z77" s="69">
        <f>SUM(Z10:Z76)</f>
        <v>420993.70400000003</v>
      </c>
      <c r="AA77" s="69">
        <f t="shared" ref="AA77:AC77" si="2">SUM(AA10:AA66)</f>
        <v>0</v>
      </c>
      <c r="AB77" s="69">
        <f t="shared" si="2"/>
        <v>0</v>
      </c>
      <c r="AC77" s="44">
        <f t="shared" si="2"/>
        <v>0</v>
      </c>
      <c r="AD77" s="3"/>
      <c r="AE77" s="3"/>
      <c r="AF77" s="3"/>
      <c r="AG77" s="3"/>
      <c r="AH77" s="3"/>
    </row>
    <row r="78" spans="1:34" s="4" customFormat="1" ht="15.75">
      <c r="A78" s="20"/>
      <c r="B78" s="21"/>
      <c r="C78" s="21"/>
      <c r="D78" s="21"/>
      <c r="E78" s="21"/>
      <c r="F78" s="21"/>
      <c r="G78" s="22"/>
      <c r="H78" s="22"/>
      <c r="I78" s="22"/>
      <c r="J78" s="22"/>
      <c r="K78" s="22"/>
      <c r="L78" s="22"/>
      <c r="M78" s="26" t="s">
        <v>158</v>
      </c>
      <c r="N78" s="63">
        <f>N10+N11+N12+N13+N14+N15+N16+N17+N18+N23+Q25+N26+N27+N28+N29+N30+N32+N33+N34+N35+N36+N38+N39+N42+N44+N47+N51+N53+N54+N55+N57+N58+N59+N60+N61+N63+N64+N66+N76</f>
        <v>155229.20400000003</v>
      </c>
      <c r="O78" s="63"/>
      <c r="P78" s="63"/>
      <c r="Q78" s="63"/>
      <c r="R78" s="63">
        <f>R10+R11+R12+R13+R14+R15+R16+R17+R18+R23+U25+R26+R27+R28+R29+R30+R32+R33+R34+R35+R36+R38+R39+R42+R44+R47+R51+R53+R54+R55+R57+R58+R59+R60+R61+R63+R64+R66+R76</f>
        <v>149444.00400000002</v>
      </c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</row>
    <row r="79" spans="1:34" s="4" customFormat="1" ht="15">
      <c r="A79" s="20"/>
      <c r="B79" s="23"/>
      <c r="C79" s="23"/>
      <c r="D79" s="23"/>
      <c r="E79" s="23"/>
      <c r="F79" s="23"/>
      <c r="G79" s="24"/>
      <c r="H79" s="24"/>
      <c r="I79" s="24"/>
      <c r="J79" s="24"/>
      <c r="K79" s="24"/>
      <c r="L79" s="24"/>
      <c r="M79" s="26" t="s">
        <v>157</v>
      </c>
      <c r="N79" s="63">
        <f>N19+N20+N21+N22+N24+N25+N31+N41+N40</f>
        <v>269393.69999999995</v>
      </c>
      <c r="O79" s="63"/>
      <c r="P79" s="63"/>
      <c r="Q79" s="63"/>
      <c r="R79" s="63">
        <f t="shared" ref="R79" si="3">R19+R20+R21+R22+R24+R25+R31+R41+R40</f>
        <v>269393.69999999995</v>
      </c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</row>
    <row r="80" spans="1:34" s="4" customFormat="1" ht="18" customHeight="1">
      <c r="A80" s="20"/>
      <c r="B80" s="90" t="s">
        <v>114</v>
      </c>
      <c r="C80" s="90"/>
      <c r="D80" s="90"/>
      <c r="E80" s="90"/>
      <c r="F80" s="90"/>
      <c r="G80" s="90"/>
      <c r="H80" s="90"/>
      <c r="I80" s="90"/>
      <c r="J80" s="90"/>
      <c r="K80" s="62"/>
      <c r="L80" s="62"/>
      <c r="M80" s="62"/>
      <c r="N80" s="42"/>
      <c r="O80" s="2"/>
      <c r="P80" s="2"/>
      <c r="Q80" s="2"/>
      <c r="R80" s="2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</row>
    <row r="81" spans="1:34" s="4" customFormat="1" ht="18.75">
      <c r="A81" s="20"/>
      <c r="B81" s="90"/>
      <c r="C81" s="90"/>
      <c r="D81" s="90"/>
      <c r="E81" s="90"/>
      <c r="F81" s="90"/>
      <c r="G81" s="90"/>
      <c r="H81" s="90"/>
      <c r="I81" s="90"/>
      <c r="J81" s="90"/>
      <c r="K81" s="90"/>
      <c r="L81" s="90"/>
      <c r="M81" s="90"/>
      <c r="N81" s="90"/>
      <c r="O81" s="2"/>
      <c r="P81" s="2"/>
      <c r="Q81" s="2"/>
      <c r="R81" s="2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</row>
    <row r="82" spans="1:34" s="4" customFormat="1" ht="18" customHeight="1">
      <c r="A82" s="20"/>
      <c r="B82" s="90" t="s">
        <v>171</v>
      </c>
      <c r="C82" s="90"/>
      <c r="D82" s="90"/>
      <c r="E82" s="90"/>
      <c r="F82" s="90"/>
      <c r="G82" s="90"/>
      <c r="H82" s="90"/>
      <c r="I82" s="90"/>
      <c r="J82" s="90"/>
      <c r="K82" s="90"/>
      <c r="L82" s="90"/>
      <c r="M82" s="90"/>
      <c r="N82" s="90"/>
      <c r="O82" s="90"/>
      <c r="P82" s="90"/>
      <c r="Q82" s="2"/>
      <c r="R82" s="2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</row>
    <row r="83" spans="1:34" s="4" customFormat="1" ht="18" customHeight="1">
      <c r="A83" s="20"/>
      <c r="B83" s="90" t="s">
        <v>159</v>
      </c>
      <c r="C83" s="90"/>
      <c r="D83" s="90"/>
      <c r="E83" s="90"/>
      <c r="F83" s="90"/>
      <c r="G83" s="90"/>
      <c r="H83" s="90"/>
      <c r="I83" s="90"/>
      <c r="J83" s="90"/>
      <c r="K83" s="90"/>
      <c r="L83" s="90"/>
      <c r="M83" s="90"/>
      <c r="N83" s="90"/>
      <c r="O83" s="2"/>
      <c r="P83" s="2"/>
      <c r="Q83" s="2"/>
      <c r="R83" s="2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</row>
    <row r="84" spans="1:34" s="4" customFormat="1" ht="18" customHeight="1">
      <c r="A84" s="20"/>
      <c r="B84" s="90" t="s">
        <v>160</v>
      </c>
      <c r="C84" s="90"/>
      <c r="D84" s="90"/>
      <c r="E84" s="90"/>
      <c r="F84" s="90"/>
      <c r="G84" s="90"/>
      <c r="H84" s="90"/>
      <c r="I84" s="90"/>
      <c r="J84" s="90"/>
      <c r="K84" s="90"/>
      <c r="L84" s="90"/>
      <c r="M84" s="90"/>
      <c r="N84" s="90"/>
      <c r="O84" s="2"/>
      <c r="P84" s="2"/>
      <c r="Q84" s="2"/>
      <c r="R84" s="2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</row>
    <row r="85" spans="1:34" s="4" customFormat="1" ht="15">
      <c r="A85" s="20"/>
      <c r="B85" s="25"/>
      <c r="C85" s="25"/>
      <c r="D85" s="25"/>
      <c r="E85" s="25"/>
      <c r="F85" s="25"/>
      <c r="G85" s="26"/>
      <c r="H85" s="26"/>
      <c r="I85" s="26"/>
      <c r="J85" s="26"/>
      <c r="K85" s="26"/>
      <c r="L85" s="26"/>
      <c r="M85" s="29"/>
      <c r="N85" s="42"/>
      <c r="O85" s="2"/>
      <c r="P85" s="2"/>
      <c r="Q85" s="2"/>
      <c r="R85" s="2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</row>
  </sheetData>
  <mergeCells count="68">
    <mergeCell ref="E6:E7"/>
    <mergeCell ref="C35:C38"/>
    <mergeCell ref="D35:D38"/>
    <mergeCell ref="E35:E38"/>
    <mergeCell ref="C5:C7"/>
    <mergeCell ref="C10:C12"/>
    <mergeCell ref="D10:D12"/>
    <mergeCell ref="B20:B22"/>
    <mergeCell ref="C20:C22"/>
    <mergeCell ref="D20:D22"/>
    <mergeCell ref="E20:E22"/>
    <mergeCell ref="E49:E52"/>
    <mergeCell ref="B43:B46"/>
    <mergeCell ref="C43:C46"/>
    <mergeCell ref="D43:D46"/>
    <mergeCell ref="E43:E46"/>
    <mergeCell ref="B49:B52"/>
    <mergeCell ref="C49:C52"/>
    <mergeCell ref="D49:D52"/>
    <mergeCell ref="B82:P82"/>
    <mergeCell ref="B54:B66"/>
    <mergeCell ref="C54:C66"/>
    <mergeCell ref="D54:D66"/>
    <mergeCell ref="E54:E66"/>
    <mergeCell ref="B81:N81"/>
    <mergeCell ref="B80:J80"/>
    <mergeCell ref="B83:N83"/>
    <mergeCell ref="B84:N84"/>
    <mergeCell ref="I5:M5"/>
    <mergeCell ref="I6:I7"/>
    <mergeCell ref="J6:J7"/>
    <mergeCell ref="L6:L7"/>
    <mergeCell ref="D6:D7"/>
    <mergeCell ref="D5:G5"/>
    <mergeCell ref="F6:F7"/>
    <mergeCell ref="N6:N7"/>
    <mergeCell ref="K6:K7"/>
    <mergeCell ref="H5:H7"/>
    <mergeCell ref="B35:B38"/>
    <mergeCell ref="E10:E12"/>
    <mergeCell ref="F10:F12"/>
    <mergeCell ref="B10:B12"/>
    <mergeCell ref="R5:U5"/>
    <mergeCell ref="S6:S7"/>
    <mergeCell ref="T6:T7"/>
    <mergeCell ref="U6:U7"/>
    <mergeCell ref="B1:U1"/>
    <mergeCell ref="B2:U2"/>
    <mergeCell ref="B3:U3"/>
    <mergeCell ref="N5:Q5"/>
    <mergeCell ref="R6:R7"/>
    <mergeCell ref="Q6:Q7"/>
    <mergeCell ref="P6:P7"/>
    <mergeCell ref="O6:O7"/>
    <mergeCell ref="Q4:U4"/>
    <mergeCell ref="M6:M7"/>
    <mergeCell ref="G6:G7"/>
    <mergeCell ref="B5:B7"/>
    <mergeCell ref="V5:Y5"/>
    <mergeCell ref="V6:V7"/>
    <mergeCell ref="W6:W7"/>
    <mergeCell ref="X6:X7"/>
    <mergeCell ref="Y6:Y7"/>
    <mergeCell ref="Z5:AC5"/>
    <mergeCell ref="Z6:Z7"/>
    <mergeCell ref="AA6:AA7"/>
    <mergeCell ref="AB6:AB7"/>
    <mergeCell ref="AC6:AC7"/>
  </mergeCells>
  <pageMargins left="0.39370078740157483" right="0" top="0.19685039370078741" bottom="0" header="0" footer="0"/>
  <pageSetup paperSize="9" scale="42" orientation="landscape" r:id="rId1"/>
  <headerFooter alignWithMargins="0">
    <oddHeader>&amp;R&amp;P</oddHeader>
  </headerFooter>
  <rowBreaks count="1" manualBreakCount="1">
    <brk id="47" min="1" max="28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O10"/>
  <sheetViews>
    <sheetView view="pageBreakPreview" zoomScale="60" zoomScaleNormal="100" workbookViewId="0">
      <selection activeCell="K23" sqref="K23"/>
    </sheetView>
  </sheetViews>
  <sheetFormatPr defaultRowHeight="15.75"/>
  <cols>
    <col min="1" max="1" width="20.7109375" style="55" customWidth="1"/>
    <col min="2" max="2" width="9" style="55" customWidth="1"/>
    <col min="3" max="3" width="7.7109375" style="55" customWidth="1"/>
    <col min="4" max="4" width="7.5703125" style="55" customWidth="1"/>
    <col min="5" max="5" width="6.85546875" style="55" customWidth="1"/>
    <col min="6" max="6" width="6.5703125" style="55" customWidth="1"/>
    <col min="7" max="7" width="7.28515625" style="55" customWidth="1"/>
    <col min="8" max="8" width="9.7109375" style="55" customWidth="1"/>
    <col min="9" max="9" width="9.5703125" style="55" customWidth="1"/>
    <col min="10" max="10" width="12.140625" style="55" customWidth="1"/>
    <col min="11" max="11" width="14" style="55" customWidth="1"/>
    <col min="12" max="12" width="16.5703125" style="55" customWidth="1"/>
    <col min="13" max="13" width="13.85546875" style="55" customWidth="1"/>
    <col min="14" max="14" width="14.42578125" style="55" customWidth="1"/>
    <col min="15" max="15" width="14" style="55" customWidth="1"/>
    <col min="16" max="16384" width="9.140625" style="55"/>
  </cols>
  <sheetData>
    <row r="1" spans="1:15">
      <c r="A1" s="55" t="s">
        <v>98</v>
      </c>
      <c r="G1" s="55" t="s">
        <v>99</v>
      </c>
    </row>
    <row r="2" spans="1:15">
      <c r="A2" s="55" t="s">
        <v>113</v>
      </c>
    </row>
    <row r="3" spans="1:15" ht="81" customHeight="1">
      <c r="A3" s="124" t="s">
        <v>100</v>
      </c>
      <c r="B3" s="127" t="s">
        <v>101</v>
      </c>
      <c r="C3" s="128"/>
      <c r="D3" s="128"/>
      <c r="E3" s="128"/>
      <c r="F3" s="128"/>
      <c r="G3" s="129"/>
      <c r="H3" s="130" t="s">
        <v>110</v>
      </c>
      <c r="I3" s="130" t="s">
        <v>111</v>
      </c>
      <c r="J3" s="123" t="s">
        <v>112</v>
      </c>
      <c r="K3" s="123"/>
      <c r="L3" s="123"/>
      <c r="M3" s="123"/>
      <c r="N3" s="123"/>
      <c r="O3" s="123"/>
    </row>
    <row r="4" spans="1:15" ht="33.75" customHeight="1">
      <c r="A4" s="125"/>
      <c r="B4" s="123" t="s">
        <v>102</v>
      </c>
      <c r="C4" s="123"/>
      <c r="D4" s="123" t="s">
        <v>105</v>
      </c>
      <c r="E4" s="123"/>
      <c r="F4" s="123" t="s">
        <v>106</v>
      </c>
      <c r="G4" s="123"/>
      <c r="H4" s="130"/>
      <c r="I4" s="130"/>
      <c r="J4" s="123" t="s">
        <v>102</v>
      </c>
      <c r="K4" s="123"/>
      <c r="L4" s="123" t="s">
        <v>105</v>
      </c>
      <c r="M4" s="123"/>
      <c r="N4" s="123" t="s">
        <v>106</v>
      </c>
      <c r="O4" s="123"/>
    </row>
    <row r="5" spans="1:15" ht="20.25" customHeight="1">
      <c r="A5" s="126"/>
      <c r="B5" s="56" t="s">
        <v>103</v>
      </c>
      <c r="C5" s="56" t="s">
        <v>104</v>
      </c>
      <c r="D5" s="56" t="s">
        <v>103</v>
      </c>
      <c r="E5" s="56" t="s">
        <v>104</v>
      </c>
      <c r="F5" s="56" t="s">
        <v>103</v>
      </c>
      <c r="G5" s="56" t="s">
        <v>104</v>
      </c>
      <c r="H5" s="130"/>
      <c r="I5" s="130"/>
      <c r="J5" s="56" t="s">
        <v>103</v>
      </c>
      <c r="K5" s="56" t="s">
        <v>104</v>
      </c>
      <c r="L5" s="56" t="s">
        <v>103</v>
      </c>
      <c r="M5" s="56" t="s">
        <v>104</v>
      </c>
      <c r="N5" s="56" t="s">
        <v>103</v>
      </c>
      <c r="O5" s="56" t="s">
        <v>104</v>
      </c>
    </row>
    <row r="6" spans="1:15" ht="70.5" customHeight="1">
      <c r="A6" s="57" t="s">
        <v>107</v>
      </c>
      <c r="B6" s="58">
        <v>776</v>
      </c>
      <c r="C6" s="58">
        <v>10</v>
      </c>
      <c r="D6" s="58">
        <v>613</v>
      </c>
      <c r="E6" s="58">
        <v>8</v>
      </c>
      <c r="F6" s="58">
        <v>134</v>
      </c>
      <c r="G6" s="58">
        <v>0</v>
      </c>
      <c r="H6" s="58">
        <v>125</v>
      </c>
      <c r="I6" s="58">
        <v>87</v>
      </c>
      <c r="J6" s="58">
        <f>B6*$H$6*$I$6*20/100</f>
        <v>1687800</v>
      </c>
      <c r="K6" s="58">
        <f>C6*$H$6*$I$6*20/100</f>
        <v>21750</v>
      </c>
      <c r="L6" s="58">
        <f>D6*$H$6*$I$6*50/100</f>
        <v>3333187.5</v>
      </c>
      <c r="M6" s="58">
        <f>E6*$H$6*$I$6*50/100</f>
        <v>43500</v>
      </c>
      <c r="N6" s="58">
        <f>F6*$H$6*$I$6*100/100</f>
        <v>1457250</v>
      </c>
      <c r="O6" s="58">
        <f>G6*$H$6*$I$6*100/100</f>
        <v>0</v>
      </c>
    </row>
    <row r="7" spans="1:15" ht="112.5" customHeight="1">
      <c r="A7" s="57" t="s">
        <v>108</v>
      </c>
      <c r="B7" s="58">
        <v>229</v>
      </c>
      <c r="C7" s="58">
        <v>48</v>
      </c>
      <c r="D7" s="58">
        <v>184</v>
      </c>
      <c r="E7" s="58">
        <v>47</v>
      </c>
      <c r="F7" s="58">
        <v>63</v>
      </c>
      <c r="G7" s="58">
        <v>34</v>
      </c>
      <c r="H7" s="58">
        <v>125</v>
      </c>
      <c r="I7" s="58">
        <v>87</v>
      </c>
      <c r="J7" s="58">
        <f>B7*$H$7*$I$6*20/100</f>
        <v>498075</v>
      </c>
      <c r="K7" s="58">
        <f>C7*$H$7*$I$6*20/100</f>
        <v>104400</v>
      </c>
      <c r="L7" s="58">
        <f>D7*$H$7*$I$6*50/100</f>
        <v>1000500</v>
      </c>
      <c r="M7" s="58">
        <f>E7*$H$7*$I$6*50/100</f>
        <v>255562.5</v>
      </c>
      <c r="N7" s="58">
        <f>F7*$H$7*$I$6*100/100</f>
        <v>685125</v>
      </c>
      <c r="O7" s="58">
        <f>G7*$H$7*$I$6*100/100</f>
        <v>369750</v>
      </c>
    </row>
    <row r="8" spans="1:15">
      <c r="A8" s="56" t="s">
        <v>109</v>
      </c>
      <c r="B8" s="58">
        <f>SUM(B6:B7)</f>
        <v>1005</v>
      </c>
      <c r="C8" s="58">
        <f t="shared" ref="C8:G8" si="0">SUM(C6:C7)</f>
        <v>58</v>
      </c>
      <c r="D8" s="58">
        <f t="shared" si="0"/>
        <v>797</v>
      </c>
      <c r="E8" s="58">
        <f t="shared" si="0"/>
        <v>55</v>
      </c>
      <c r="F8" s="58">
        <f t="shared" si="0"/>
        <v>197</v>
      </c>
      <c r="G8" s="58">
        <f t="shared" si="0"/>
        <v>34</v>
      </c>
      <c r="H8" s="58"/>
      <c r="I8" s="58"/>
      <c r="J8" s="58">
        <f>SUM(J6:J7)</f>
        <v>2185875</v>
      </c>
      <c r="K8" s="58">
        <f t="shared" ref="K8:O8" si="1">SUM(K6:K7)</f>
        <v>126150</v>
      </c>
      <c r="L8" s="58">
        <f t="shared" si="1"/>
        <v>4333687.5</v>
      </c>
      <c r="M8" s="58">
        <f t="shared" si="1"/>
        <v>299062.5</v>
      </c>
      <c r="N8" s="58">
        <f t="shared" si="1"/>
        <v>2142375</v>
      </c>
      <c r="O8" s="58">
        <f t="shared" si="1"/>
        <v>369750</v>
      </c>
    </row>
    <row r="9" spans="1:15">
      <c r="B9" s="59"/>
      <c r="C9" s="59">
        <f>B8+C8</f>
        <v>1063</v>
      </c>
      <c r="D9" s="59"/>
      <c r="E9" s="59">
        <f>D8+E8</f>
        <v>852</v>
      </c>
      <c r="F9" s="59"/>
      <c r="G9" s="59">
        <f>F8+G8</f>
        <v>231</v>
      </c>
      <c r="H9" s="59"/>
      <c r="I9" s="59"/>
      <c r="J9" s="59"/>
      <c r="K9" s="59">
        <f>J8+K8</f>
        <v>2312025</v>
      </c>
      <c r="L9" s="59"/>
      <c r="M9" s="59">
        <f>L8+M8</f>
        <v>4632750</v>
      </c>
      <c r="N9" s="59"/>
      <c r="O9" s="59">
        <f>N8+O8</f>
        <v>2512125</v>
      </c>
    </row>
    <row r="10" spans="1:15">
      <c r="B10" s="59"/>
      <c r="C10" s="59"/>
      <c r="D10" s="59"/>
      <c r="E10" s="59"/>
      <c r="F10" s="59"/>
      <c r="G10" s="59">
        <f>C9+E9+G9</f>
        <v>2146</v>
      </c>
      <c r="H10" s="59"/>
      <c r="I10" s="59"/>
      <c r="J10" s="59"/>
      <c r="K10" s="59"/>
      <c r="L10" s="59"/>
      <c r="M10" s="59"/>
      <c r="N10" s="59"/>
      <c r="O10" s="59">
        <f>K9+M9+O9</f>
        <v>9456900</v>
      </c>
    </row>
  </sheetData>
  <mergeCells count="11">
    <mergeCell ref="N4:O4"/>
    <mergeCell ref="J3:O3"/>
    <mergeCell ref="H3:H5"/>
    <mergeCell ref="I3:I5"/>
    <mergeCell ref="J4:K4"/>
    <mergeCell ref="L4:M4"/>
    <mergeCell ref="B4:C4"/>
    <mergeCell ref="A3:A5"/>
    <mergeCell ref="D4:E4"/>
    <mergeCell ref="F4:G4"/>
    <mergeCell ref="B3:G3"/>
  </mergeCells>
  <pageMargins left="0.23622047244094491" right="0.27559055118110237" top="0.74803149606299213" bottom="0.74803149606299213" header="0.31496062992125984" footer="0.31496062992125984"/>
  <pageSetup paperSize="9" scale="8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Все  КБК</vt:lpstr>
      <vt:lpstr>компенсация родит платы</vt:lpstr>
      <vt:lpstr>'Все  КБК'!Заголовки_для_печати</vt:lpstr>
      <vt:lpstr>'Все  КБК'!Область_печати</vt:lpstr>
    </vt:vector>
  </TitlesOfParts>
  <Company>gorfu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obitockay</dc:creator>
  <cp:lastModifiedBy>bulina_s</cp:lastModifiedBy>
  <cp:lastPrinted>2018-11-06T09:18:11Z</cp:lastPrinted>
  <dcterms:created xsi:type="dcterms:W3CDTF">2011-10-26T06:54:25Z</dcterms:created>
  <dcterms:modified xsi:type="dcterms:W3CDTF">2018-11-06T09:19:32Z</dcterms:modified>
</cp:coreProperties>
</file>