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520"/>
  </bookViews>
  <sheets>
    <sheet name="приложение" sheetId="2" r:id="rId1"/>
  </sheets>
  <definedNames>
    <definedName name="_xlnm.Print_Area" localSheetId="0">приложение!$A$1:$AF$165</definedName>
  </definedNames>
  <calcPr calcId="145621"/>
</workbook>
</file>

<file path=xl/calcChain.xml><?xml version="1.0" encoding="utf-8"?>
<calcChain xmlns="http://schemas.openxmlformats.org/spreadsheetml/2006/main">
  <c r="AD103" i="2" l="1"/>
  <c r="AD43" i="2"/>
  <c r="AC24" i="2"/>
  <c r="AD24" i="2"/>
  <c r="AD140" i="2"/>
  <c r="AD92" i="2"/>
  <c r="AD85" i="2"/>
  <c r="AB24" i="2"/>
  <c r="AA24" i="2"/>
  <c r="AD25" i="2"/>
  <c r="AD118" i="2"/>
  <c r="AD116" i="2"/>
  <c r="AD115" i="2"/>
  <c r="AD114" i="2"/>
  <c r="AD70" i="2"/>
  <c r="AD68" i="2"/>
  <c r="AD66" i="2"/>
  <c r="AD54" i="2"/>
  <c r="AD93" i="2" l="1"/>
  <c r="AD51" i="2" l="1"/>
  <c r="AD83" i="2" l="1"/>
  <c r="AB160" i="2" l="1"/>
  <c r="AC160" i="2"/>
  <c r="AD160" i="2" s="1"/>
  <c r="AA160" i="2"/>
  <c r="AA86" i="2" l="1"/>
  <c r="AA73" i="2" l="1"/>
  <c r="AA44" i="2" l="1"/>
  <c r="AD44" i="2" s="1"/>
  <c r="AB125" i="2" l="1"/>
  <c r="AC125" i="2" l="1"/>
  <c r="AA125" i="2"/>
  <c r="AA110" i="2" l="1"/>
  <c r="AA103" i="2" s="1"/>
  <c r="AD60" i="2" l="1"/>
  <c r="AB73" i="2"/>
  <c r="AC73" i="2"/>
  <c r="AD64" i="2"/>
  <c r="AD62" i="2"/>
  <c r="AC86" i="2"/>
  <c r="AB86" i="2"/>
  <c r="AD157" i="2"/>
  <c r="AC110" i="2"/>
  <c r="AA43" i="2" l="1"/>
  <c r="AD73" i="2"/>
  <c r="AC120" i="2" l="1"/>
  <c r="AB120" i="2"/>
  <c r="AB110" i="2"/>
  <c r="AC104" i="2"/>
  <c r="AC103" i="2" s="1"/>
  <c r="AB104" i="2"/>
  <c r="AC94" i="2"/>
  <c r="AC93" i="2" s="1"/>
  <c r="AB94" i="2"/>
  <c r="AB93" i="2" s="1"/>
  <c r="AC44" i="2"/>
  <c r="AC43" i="2" s="1"/>
  <c r="AB44" i="2"/>
  <c r="AB43" i="2" s="1"/>
  <c r="AC25" i="2" l="1"/>
  <c r="AB103" i="2"/>
  <c r="AB25" i="2" s="1"/>
  <c r="AA94" i="2" l="1"/>
  <c r="AA93" i="2" s="1"/>
  <c r="AA104" i="2" l="1"/>
  <c r="AF38" i="2"/>
  <c r="AD161" i="2"/>
  <c r="AA120" i="2"/>
  <c r="AD100" i="2"/>
  <c r="AD97" i="2"/>
  <c r="AD76" i="2"/>
  <c r="AD57" i="2"/>
  <c r="AD152" i="2"/>
  <c r="AD147" i="2"/>
  <c r="AD146" i="2"/>
  <c r="AD144" i="2"/>
  <c r="AD142" i="2"/>
  <c r="AD141" i="2"/>
  <c r="AD139" i="2"/>
  <c r="AD138" i="2"/>
  <c r="AD137" i="2"/>
  <c r="AD136" i="2"/>
  <c r="AD135" i="2"/>
  <c r="AD134" i="2"/>
  <c r="AD133" i="2"/>
  <c r="AD132" i="2"/>
  <c r="AD131" i="2"/>
  <c r="AD130" i="2"/>
  <c r="AD127" i="2"/>
  <c r="AD126" i="2"/>
  <c r="AD121" i="2"/>
  <c r="AD109" i="2"/>
  <c r="AD108" i="2"/>
  <c r="AD107" i="2"/>
  <c r="AD96" i="2"/>
  <c r="AD90" i="2"/>
  <c r="AD125" i="2" l="1"/>
  <c r="AD120" i="2"/>
  <c r="AD94" i="2"/>
  <c r="AD148" i="2"/>
  <c r="AA25" i="2"/>
  <c r="AD110" i="2"/>
  <c r="AD86" i="2"/>
  <c r="AD104" i="2"/>
</calcChain>
</file>

<file path=xl/sharedStrings.xml><?xml version="1.0" encoding="utf-8"?>
<sst xmlns="http://schemas.openxmlformats.org/spreadsheetml/2006/main" count="319" uniqueCount="185">
  <si>
    <t>Единица  измерения</t>
  </si>
  <si>
    <t>значение</t>
  </si>
  <si>
    <t>год  достижения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</si>
  <si>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</si>
  <si>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</si>
  <si>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</si>
  <si>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</si>
  <si>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</si>
  <si>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Годы реализации программы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</si>
  <si>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</si>
  <si>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</si>
  <si>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</si>
  <si>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</si>
  <si>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t>(наименование муниципальной  программы)</t>
  </si>
  <si>
    <t>постоянно</t>
  </si>
  <si>
    <t>ежегодно до 1 сентября</t>
  </si>
  <si>
    <t xml:space="preserve">Программа, всего </t>
  </si>
  <si>
    <t>Программная часть</t>
  </si>
  <si>
    <t>%</t>
  </si>
  <si>
    <t>количество единиц</t>
  </si>
  <si>
    <t>тыс. человек</t>
  </si>
  <si>
    <t>единиц</t>
  </si>
  <si>
    <t>человек</t>
  </si>
  <si>
    <t>количество мероприятий</t>
  </si>
  <si>
    <t>тыс. руб.</t>
  </si>
  <si>
    <t>количество акций</t>
  </si>
  <si>
    <t>количество консультаций</t>
  </si>
  <si>
    <t>количество молодых семей</t>
  </si>
  <si>
    <t>брошюры</t>
  </si>
  <si>
    <t>мероприятий</t>
  </si>
  <si>
    <t>Обеспечивающая подпрограмма</t>
  </si>
  <si>
    <t>тыс.руб.</t>
  </si>
  <si>
    <t>,0,</t>
  </si>
  <si>
    <t>Д</t>
  </si>
  <si>
    <t>Г</t>
  </si>
  <si>
    <t>В</t>
  </si>
  <si>
    <t>Б</t>
  </si>
  <si>
    <t>L</t>
  </si>
  <si>
    <t>клубами и учреждениями клубного типа</t>
  </si>
  <si>
    <t>библиотеками</t>
  </si>
  <si>
    <t>2018 год</t>
  </si>
  <si>
    <t>2019 год</t>
  </si>
  <si>
    <t>Подпрограмма 1 «Культура Удомельского городского округа»</t>
  </si>
  <si>
    <t>Подпрограмма 2 «Физическая культура и спорт Удомельского городского округа»</t>
  </si>
  <si>
    <t>Подпрограмма 3 «Молодёжь Удомельского городского округа»</t>
  </si>
  <si>
    <t>Подпрограмма 6 «Развитие туризма в Удомельском городском округе»</t>
  </si>
  <si>
    <t>Задача 2 Подпрограммы 3                                                            «Создание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молодежи»</t>
  </si>
  <si>
    <t>Показатель 3 Задачи 2 Подпрограммы 3                                           «Количество несовершеннолетних граждан в возрасте от 14 до 18 лет, трудоустроенных в свободное от учёбы время»</t>
  </si>
  <si>
    <t>Показатель 2 Задачи 1 Подпрограммы 5                                "Количество созданных информационных материалов и баннеров, направленных на формирование здорового образа жизни"</t>
  </si>
  <si>
    <t>Подпрограмма 4 «Обеспечение жильём молодых семей в Удомельском городском округе»</t>
  </si>
  <si>
    <t>Цель 6 программы                                                                                  «Развитие туризма как одного из направлений социально-экономического развития Удомельского городского округа, в том числе, сохранение, приумножение и рациональное использование культурного наследия и природного потенциала».</t>
  </si>
  <si>
    <t>Показатель цели 2 программы                                                                  «Численность лиц, систематически занимающихся физической культурой и спортом»</t>
  </si>
  <si>
    <t xml:space="preserve">Показатель цели 6 программы:                                                                                                                      "Увеличение количества проведенных экскурсий в Удомельском городском округе".
                                        </t>
  </si>
  <si>
    <t xml:space="preserve">Показатель цели 6 программы:                                                                                                      "Увеличение количества туристов, посетивших Удомельский городской округ".
                                        </t>
  </si>
  <si>
    <t>Цель 3 «Создание условий для успешной социализации и эффективной самореализации молодежи, развития ее потенциала в интересах Удомельского городского округа».</t>
  </si>
  <si>
    <t>Показатель 1 Мероприятия 3 задачи 1 Подпрограммы 1  «Количество учащихся в учреждении дополнительного образования  в сфере культуры  и исскусства»</t>
  </si>
  <si>
    <t xml:space="preserve">Показатель 3 Мероприятия 2 задачи 2 Подпрограммы 1  «Количество муниципальных библиотек, в которых проведены мероприятия по совершенствованию материально-технической базы» </t>
  </si>
  <si>
    <t xml:space="preserve">Показатель 4 Мероприятия 2 задачи 2 Подпрограммы 1  «Количество муниципальных учреждений культуры культурно-досугового типа, в которых проведены мероприятия по совершенствованию материально-технической базы» </t>
  </si>
  <si>
    <t>Мероприятие 1 Задачи 2  Подпрограммы 4                          «Организация работы по проверке сведений, содержащихся в документах молодых семей, изъявивших желание стать участниками  подпрограммы 4»</t>
  </si>
  <si>
    <t>Показатель 1 Задачи 1 Подпрограммы 3                             «Количество проведенных патриотических и творческих  мероприятий для детей и молодежи"</t>
  </si>
  <si>
    <t xml:space="preserve">Показатель 1 Задачи 1 Подпрограммы 6                                                                          "Создание новых объектов показа" </t>
  </si>
  <si>
    <t xml:space="preserve">Показатель 2 Задачи 1 Подпрограммы 6                                                                          "Развитие новых видов туризма" </t>
  </si>
  <si>
    <t>Мероприятие 1 Задачи 1 Подпрограммы 6                                      "Проведение семинаров, совещаний, круглых столов и конференций по туристической деятельности  в Удомельском городском округе"</t>
  </si>
  <si>
    <t>Показатель 1 Мероприятия 2 Задачи 1 Подпрограммы 6 «Количество изданных материалов»</t>
  </si>
  <si>
    <t>Цель 1 программы                                                                             «Создание условий для повышения качества и разнообразия услуг, предоставляемых в сфере культуры и искусства, удовлетворения потребностей в развитии и реализации культурного и духовного потенциала каждой личности»</t>
  </si>
  <si>
    <t>Показатель цели 1 программы:                                                     «Количество муниципальных услуг, предоставляемых муниципальными бюджетными учреждениями Удомельского городского округа»</t>
  </si>
  <si>
    <t>Показатель цели 1 программы:                                                           Уровень фактической обеспеченности учреждениями культуры от нормативной потребности:</t>
  </si>
  <si>
    <t>Цель 2 программы                                                                            «Создание условий для максимального вовлечения населения Удомельского городского округа в систематические занятия физической культурой и спортом»</t>
  </si>
  <si>
    <t>Показатель цели 4 программы                                                  «Количество молодых семей Удомельского городского округа, улучшивших свои жилищные условия»</t>
  </si>
  <si>
    <t>Цель 5 программы                                                                           «Создание условий для приостановления роста распространения наркомании, алкоголизма, табакокурения»</t>
  </si>
  <si>
    <t>Показатель 1 задачи 1 Подпрограммы 1                                          «Число посещений муниципальных  библиотек»</t>
  </si>
  <si>
    <t>Показатель 2 задачи 1 Подпрограммы 1                                            «Число любительских формирований самодеятельного народного творчества в муниципальных учреждениях культуры Удомельского городского округа»</t>
  </si>
  <si>
    <t>Показатель 3 задачи 1 Подпрограммы 1                                 «Количество участников любительских формирований самодеятельного народного творчества в муниципальных учреждениях культуры Удомельского городского округа»</t>
  </si>
  <si>
    <t>Показатель 4 задачи 1 Подпрограммы 1                                        «Количество проведенных  культурно-досуговых мероприятий в муниципальных учреждениях культуры»</t>
  </si>
  <si>
    <t>Показатель 5 задачи 1 Подпрограммы 1                                   «Количество посетителей  культурно-досуговых мероприятий в муниципальных учреждениях культуры Удомельского городского округа»</t>
  </si>
  <si>
    <t>Показатель 6 задачи 1 Подпрограммы 1                                                «Доля детей, проживающих в Удомельском городском округе, охваченных дополнительным образованием в сфере культуры и искусства».</t>
  </si>
  <si>
    <t>Мероприятие 1 задачи 1 Подпрограммы 1                           «Сохранение и развитие библиотечного дела в Удомельском городском округе»</t>
  </si>
  <si>
    <t>Показатель 1 Мероприятия 1 задачи 1                              Подпрограммы 1  «Количество пользователей муниципальных библиотек Удомельского городского округа"</t>
  </si>
  <si>
    <t>Показатель 2 Мероприятия 1 задачи 1                              Подпрограммы 1  «Количество проведенных муниципальными библиотеками массовых мероприятий (культурно-просветительские, методические и др.)»</t>
  </si>
  <si>
    <t>Мероприятие 2 задачи 1 Подпрограммы 1                            «Организация и проведение культурно-досуговых мероприятий и развитие народного творчества в Удомельском городском округе»</t>
  </si>
  <si>
    <t>Показатель 1 Мероприятия 2 задачи 1 Подпрограммы 1    «Количество посетителей  культурно-досуговых мероприятий, проведенных на платной основе в муниципальных учреждениях культуры Удомельского городского округа»</t>
  </si>
  <si>
    <t>Мероприятие 3 задачи 1 Подпрограммы 1                               «Развитие дополнительного образования в сфере культуры и искусства»</t>
  </si>
  <si>
    <t>Задача 2 Подпрограммы 1                                                           «Укрепление и модернизация материально-технической базы  муниципальных учреждений культуры Удомельского городского округа»</t>
  </si>
  <si>
    <t>Показатель 1 задачи 2 Подпрограммы 1                                             "Доля муниципальных учреждений культуры, здания которых  находятся в аварийном состоянии или требуют капитального ремонта, в общем количестве муниципальных учреждений культуры»</t>
  </si>
  <si>
    <t>Показатель 2 задачи 2 Подпрограммы 1                                                                      «Доля муниципальных учреждений культуры, отвечающих нормам и требованиям правил пожарной безопасности»</t>
  </si>
  <si>
    <t>Показатель 2 Мероприятия 2 задачи 2 Подпрограммы 1  «Количество муниципальных учреждений культуры культурно-досугового типа Удомельского городского округа, в которых проведены противопожарные мероприятия»</t>
  </si>
  <si>
    <t>Задача 3 Подпрограммы 1                                                        «Сохранение культурного наследия Удомельского городского округа»</t>
  </si>
  <si>
    <t>Показатель 1 задачи 3 Подпрограммы 1                                         «Доля объектов культурного наследия, находящихся в удовлетворительном состоянии, в общем количестве объектов культурного наследия Удомельского городского округа».</t>
  </si>
  <si>
    <t>Мероприятие 2 задачи 3 Подпрограммы 1                           «Популяризация и пропаганда деятельности по сохранению объектов культурного наследия Удомельского городского округа»</t>
  </si>
  <si>
    <t>Показатель 1 Мероприятия 2 задачи 3 Подпрограммы 1  «Количество проведенных заседаний Совета по краеведению, совещаний, конференций, круглых столов и других мероприятий с привлечением общественности по вопросам сохранения культурного наследия Удомельского городского округа»</t>
  </si>
  <si>
    <t>Задача 1 Подпрограммы 2                                                              «Развитие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инвалидов».</t>
  </si>
  <si>
    <t>Мероприятие 1 Задачи 1  Подпрограммы 2 «Проведение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Удомельский район».</t>
  </si>
  <si>
    <t>Показатель 1 Мероприятия 1 Задачи 1  Подпрограммы 2 «Количество официальных муниципальных физкультурно-оздоровительных и спортивных мероприятий»</t>
  </si>
  <si>
    <t>Показатель 2 Мероприятия 1 Задачи 1  Подпрограммы 2  «Количество участников официальных муниципальных физкультурно-оздоровительных и спортивных мероприятий»</t>
  </si>
  <si>
    <t>Показатель 1 Мероприятия 2 Задачи 1  Подпрограммы 2  «Количество официальных областных спортивно-массовых мероприятий и соревнований, в которых приняли участие спортсмены Удомельского городского округа»</t>
  </si>
  <si>
    <t>Показатель 2 Мероприятия 2 Задачи 1  Подпрограммы 2  «Количество участников официальных областных спортивно-массовых мероприятий и соревнований»</t>
  </si>
  <si>
    <t>Показатель 2 Задачи 1 Подпрограммы 3                               «Количество организованных выездов представителей молодёжных общественных объединений на областные, межрегиональные, всероссийские мероприятия»</t>
  </si>
  <si>
    <t>Мероприятие 1 Задачи 1 Подпрограммы 3                         «Организация и проведение акций,  посвященных памятным датам истории России, государственным символам Российской Федерации»</t>
  </si>
  <si>
    <t>Мероприятие 2 Задачи 1  Подпрограммы 3                   «Организация и проведение творческих мероприятий для детей и молодежи»</t>
  </si>
  <si>
    <t xml:space="preserve">Мероприятие 3 Задачи 1 Подпрограммы 3                        «Организация выездов представителей молодёжных общественных объединений на областные,межрегиональные, всероссийские мероприятия» </t>
  </si>
  <si>
    <t>Показатель 1 Задачи 2 Подпрограммы 3                                     Количество муниципальных услуг в сфере молодежной политики, предоставляемых муниципальным бюджетным учреждением Городской молодежный центр «Звездный»</t>
  </si>
  <si>
    <t>Показатель 2 Задачи 2 Подпрограммы 3                                «Количество молодежи, принявшей участие в общественно-значимой деятельности»</t>
  </si>
  <si>
    <t>Мероприятие 1 Задачи 2  Подпрограммы 3                               «Развитие деятельности муниципального бюджетного учреждения Городской молодежный центр «Звездный»</t>
  </si>
  <si>
    <t>Мероприятие 2 Задачи 2  Подпрограммы 3                               "Создание временных специализированных рабочих мест  для несовершеннолетних граждан в возрасте от 14 до 18 лет, трудоустроенных в свободное от учёбы время"</t>
  </si>
  <si>
    <t>Задача 1 Подпрограммы 4                                                  «Информирование молодых семей по вопросам реализации подпрограммы 4»</t>
  </si>
  <si>
    <t>Показатель 1 Задачи 1 Подпрограммы 4                                  «Количество молодых семей, ставших участниками подпрограммы 4»</t>
  </si>
  <si>
    <t>Мероприятие 1 Задачи 1  Подпрограммы 4                           «Консультация молодых семей по вопросам реализации подпрограммы  4»</t>
  </si>
  <si>
    <t>Показатель 1 Задачи 2 Подпрограммы 4                                  «Количество молодых семей, получивших социальные выплаты в рамках реализации подпрограммы 4»</t>
  </si>
  <si>
    <t>Показатель 2 Задачи 2 Подпрограммы 4                                   «Количество молодых семей, улучшивших свои жилищные условия с помощью подпрограммы 4»</t>
  </si>
  <si>
    <t>Задача 1 Подпрограммы 5                                                         «Проведение работы по профилактике распространения наркомании,  алкоголизма и связанных с ними правонарушений»</t>
  </si>
  <si>
    <t>Показатель 1 Задачи 1 Подпрограммы 5                                        "Количество проведенных профилактических мероприятий для детей и молодёжи, направленных на формирование здорового образа жизни и негативного отношения к наркомании, алкоголизму, табакокурению"</t>
  </si>
  <si>
    <t>Мероприятие 1 Задачи 1  Подпрограммы 5                          «Проведение  мероприятий для подростков и молодёжи, направленных на формирование здорового образа жизни и негативного отношения к наркомании, алкоголизму, табакокурению. Поддержка детского и молодежного самодеятельного творчества»</t>
  </si>
  <si>
    <t>Мероприятие 2 Задачи 1  Подпрограммы 5                              «Социальная реклама»</t>
  </si>
  <si>
    <t>Задача 1 Подпрограммы 6                                                                     «Привлечение туристов в Удомельский городской округ»</t>
  </si>
  <si>
    <t>Мероприятие 2 задачи 1 Подпрограммы 6                                «Изготовление туристско-информационных материалов об Удомельском городском округе»</t>
  </si>
  <si>
    <t>C</t>
  </si>
  <si>
    <t>Подпрограмма 5 «Противодействие  незаконному  обороту  наркотиков,  наркомании, алкоголизму,  табакокурению  и  другим  видам  зависимости  в Удомельском городском округе»</t>
  </si>
  <si>
    <t xml:space="preserve">Цель 4 программы                                                              «Предоставление Администрацией Удомельского городского округа поддержки в решении жилищной проблемы молодым семьям, признанным в установленном порядке нуждающимися в улучшении жилищных условий" </t>
  </si>
  <si>
    <t>Показатель цели 1 программы:                                                           «Уровень удовлетворенности населения Удомельского городского округа  качеством услуг,  предоставляемых муниципальными учреждениями культуры»</t>
  </si>
  <si>
    <t>Показатель 1 Мероприятия 2 задачи 2 Подпрограммы 1  «Количество муниципальных библиотек, в которых проведены противопожарные мероприятия»</t>
  </si>
  <si>
    <t>Показатель 1 Задачи 1 Подпрограммы 2                              «Численность населения, вовлеченного в муниципальные спортивно-массовые мероприятия, соревнования и турниры».</t>
  </si>
  <si>
    <t>Мероприятие 1 Задачи 1  Подпрограммы 2                                   «Проведение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Удомельский городской округ».</t>
  </si>
  <si>
    <t>Показатель 2 Задачи 1 Подпрограммы 4                                  «Количество молодых семей, получивших консультацию по вопросам реализации подпрограммы 4»</t>
  </si>
  <si>
    <t>Мероприятие 2 Задачи 2  Подпрограммы 4                         «Формирование списка молодых семей-участников  подпрограммы 4, изъявивших желание получить социальную выплату в планируемом году»</t>
  </si>
  <si>
    <t>Характеристика муниципальной программы муниципального образования Удомельский городской округ</t>
  </si>
  <si>
    <t>Задача 2 Подпрограммы 4                                                 «Предоставление молодым семьям - участникам  социальных выплат на приобретение (строительство) жилья в рамках реализации подпрограммы 4»</t>
  </si>
  <si>
    <t>Показатель цели 3 программы                                                «Количество молодых людей, вовлечённых в общественную жизнь округа»</t>
  </si>
  <si>
    <t>Мероприятие 1 обеспечивающей подпрограммы               "Расходы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</si>
  <si>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Мероприятие 1  задачи 2 Подпрограммы 1                                «Комплектование книжных фондов муниципальных библиотек Удомельского городского округа»</t>
  </si>
  <si>
    <t xml:space="preserve">Показатель 1 задачи 2 Подпрограммы 1                                                             «Количество муниципальных библиотек, в которых пополнен  книжный фонд» </t>
  </si>
  <si>
    <t>Административное мероприятие 1 задачи 3 Подпрограммы 1 «Проведение семинаров, совещаний, круглых столов, иных общественных мероприятий по вопросам обеспечения сохранности объектов культурного наследия, расположенных на территории Удомельского городского округа»</t>
  </si>
  <si>
    <t>2020 год</t>
  </si>
  <si>
    <t>к муниципальной программе муниципального образования Удомельский городской округ "Развитие культуры, спорта и молодежной политики Удомельского городского округа на 2018 - 2020 годы"</t>
  </si>
  <si>
    <t xml:space="preserve"> Показатель 2 Мероприятия 2 Задачи 1 Подпрограммы 6 "Количество просмотров информации, размещенной на официальном сайте муниципального образования Удомельский городской округ в информационно-телекоммуникационной сети "Интернет" </t>
  </si>
  <si>
    <t>Показатель 2 Мероприятия 3 задачи 1 Подпрограммы 1  «Количество учащихся, получающих стипендию Губернатора Тверской области»</t>
  </si>
  <si>
    <t xml:space="preserve">Мероприятие 2  задачи 2 Подпрограммы 1                        "Проведение мониторинга муниципальных учреждений культуры на соответствие социальным нормам и нормативам, требованиям модельного стандарта"                                                                                                </t>
  </si>
  <si>
    <t>Показатель 2 Мероприятия 2 задачи 1 Подпрограммы 1           «Число выездных концертных мероприятий в сельские населенные пункты Удомельского городского округа»</t>
  </si>
  <si>
    <t>4. Задача - задача подпрограммы.</t>
  </si>
  <si>
    <t>6. Административное мероприятие - административное мероприятие подпрограммы или обеспечивающей подпрограммы.</t>
  </si>
  <si>
    <r>
      <rPr>
        <sz val="14"/>
        <rFont val="Times New Roman"/>
        <family val="1"/>
        <charset val="204"/>
      </rPr>
      <t>Администратор муниципальной программы муниципального образования Удомельский городской округ</t>
    </r>
    <r>
      <rPr>
        <i/>
        <sz val="14"/>
        <rFont val="Times New Roman"/>
        <family val="1"/>
        <charset val="204"/>
      </rPr>
      <t xml:space="preserve">   -  Управление культуры, спорта и молодежной политики Администрации Удомельского городского округа</t>
    </r>
  </si>
  <si>
    <t xml:space="preserve">7. Показатель - показатель цели программы, показатель задачи подпрограммы, показатель мероприятия подпрограммы (административного мероприятия). </t>
  </si>
  <si>
    <t>5. Мероприятие - мероприятие подпрограммы</t>
  </si>
  <si>
    <t xml:space="preserve">3. Подпрограмма  - подпрограмма муниципальной  программы.  </t>
  </si>
  <si>
    <t>2. Цель - цель муниципальной программы.</t>
  </si>
  <si>
    <t>1. Программа - муниципальная  программа муниципального образования Удомельский городской округ.</t>
  </si>
  <si>
    <t xml:space="preserve">Показатель 1 Мероприятия 1 Задачи 1 Подпрограммы 6  "Повышение уровня удовлетворенности туристов качеством услуг, предоставляемых организациями Удомельского городского округа"  </t>
  </si>
  <si>
    <r>
      <rPr>
        <sz val="14"/>
        <rFont val="Times New Roman"/>
        <family val="1"/>
        <charset val="204"/>
      </rPr>
      <t>Исполнитель муниципальной программы муниципального образования Удомельский городской округ</t>
    </r>
    <r>
      <rPr>
        <i/>
        <sz val="14"/>
        <rFont val="Times New Roman"/>
        <family val="1"/>
        <charset val="204"/>
      </rPr>
      <t xml:space="preserve">  -  Управление культуры, спорта и молодежной политики Администрации Удомельского городского округа</t>
    </r>
  </si>
  <si>
    <t>Приложение 1</t>
  </si>
  <si>
    <t>Показатель цели 5 программы «Численность подростков и молодежи, вовлеченных в профилактические мероприятия антинаркотической направленности в Удомельском городском округе»</t>
  </si>
  <si>
    <t>да - 1, нет - 0</t>
  </si>
  <si>
    <t>Показатель 1 Административного мероприятия 1 задачи 3 Подпрограммы 1  «Количество объектов культурного наследия Удомельского городского округа, на которых ведутся ремонтно-реставрационные работы»</t>
  </si>
  <si>
    <t>Административное мероприятие 3 обеспечивающей подпрограммы  «Организация и проведение заседаний координационных советов, организационных комитетов, комиссий при Управлении культуры, спорта и молодежной политики Администрации Удомельского городского округа по актуальным вопросам сфер деятельности»</t>
  </si>
  <si>
    <t>Административное мероприятие 2 обеспечивающей подпрограммы «Разработка проектов муниципальных правовых актов Удомельского городского округа по вопросам, относящимся к Управлению культуры, спорта и молодежной политики Администрации Удомельского городского округа"</t>
  </si>
  <si>
    <t>Показатель 1 Административного мероприятия 2 обеспечивающей подпрограммы "Количество проектов муниципальных правовых актов Удомельского городского округа, разработанных Управлением культуры, спорта и молодежной политики Администрации Удомельского городского округа"</t>
  </si>
  <si>
    <t>Показатель 1 Административного мероприятия 3 обеспечивающей подпрограммы  "Количество проведенных заседаний координационных советов, организационных комитетов, комиссий при Управлении культуры, спорта и молодежной политики Администрации Удомельского городского округа»</t>
  </si>
  <si>
    <t xml:space="preserve">Показатель 1 Мероприятия 2 задачи 2 Подпрограммы 1  «Количество  общедоступных библиотек  Тверской области подключенных к сети Интернет и развитию системы библиотечного дела с учетом задачи расширения информационных технологий и оцифровки»    </t>
  </si>
  <si>
    <t>Показатель 1 Мероприятия 6 задачи 1 Подпрограммы 1  «Повышение заработной платы работникам учреждений дополнительного образования в сфере культуры и искусства в целях исполнения Указа Президента Российской Федерации от 07.05.2012 № 597»</t>
  </si>
  <si>
    <t>S</t>
  </si>
  <si>
    <t>Мероприятие 6 задачи 1 Подпрограммы 1«Повышение заработной платы работникам  муниципальных учреждений культуры из бюджета Удомельского городского округа»</t>
  </si>
  <si>
    <t>Мероприятие 7 задачи 1 Подпрограммы 1 «Повышение заработной платы работникам учреждений дополнительного образования в сфере культуры и искуства из бюджета Удомельского городского округа»</t>
  </si>
  <si>
    <t>Показатель 1 Мероприятия 7 задачи 1 Подпрограммы 1  «Повышение заработной платы  работникам мучреждений дополнительного образования в сфере культуры и искусства  в целях исполнения Указа Президента Российской Федерации от 07.05.2012 № 597Федерации от 07.05.2012 № 597»</t>
  </si>
  <si>
    <t>Показатель 1 Мероприятия 5 задачи 1 Подпрограммы 1  «Повышение заработной платы работникам  учреждений дополнительного  образования  в сфере культуры и искусствав целях исполнения Указа Президента Российской Федерации от 07.05.2012 № 597»</t>
  </si>
  <si>
    <t>тыс.руб</t>
  </si>
  <si>
    <t>Показатель  1 Повышение заработной платы работникам учреждений дополнительного образования в сфере культуры и искуства  в связи с увеличением минимальнлго размера оплаты труда в целях исполнения Постановления Правительства Тверской области от 21.03.2018 №76-пп</t>
  </si>
  <si>
    <t>Показатель 1 «Повышение заработной платы работникам учреждения ГМЦ "Звездный"  в связи с увеличением минимального размера оплаты труда исполнения Постановления Правительства Тверской области от 21.03.2018 №76-пп"</t>
  </si>
  <si>
    <t>Показатель 1 «Повышение заработной платы работникам муниципальных учреждений в связи с увеличением минимального размера оплаты труда исполнения Постановления Правительства Тверской области от 21.03.2018 №76-пп"</t>
  </si>
  <si>
    <t>Мероприятие 4 задачи 1 Подпрограммы 1 «Повышение заработной платы из областного бюджета работникам муниципальных учреждений культуры Удомельского городского округа»</t>
  </si>
  <si>
    <t>Показатель 1 Мероприятия 4 задачи 1 Подпрограммы 1  «Повышение заработной платы  работникам муниципальных библиотек в целях исполнения Указа Президента Российской Федерации от 07.05.2012 № 597»</t>
  </si>
  <si>
    <t xml:space="preserve">Мероприятие 3 задачи 2 Подпрограммы 1 «Подключение  общедоступных библиотек Тверской области к сети Интернет и развитию системы библиотечного дела с учетом задачи расширения информационных технологий и оцифровки»                                      </t>
  </si>
  <si>
    <t>Показатель 1 «Повышение заработной платы работникам учреждения ГМЦ "Звездный"  в связи с увеличением минимального размера оплаты труда"</t>
  </si>
  <si>
    <t>Ж</t>
  </si>
  <si>
    <t>Мероприятие 4 задачи2 Подпрограммы 1"Средства депутатов Законодательного Собрания Тверской области учреждениям культуры</t>
  </si>
  <si>
    <t>Мероприятие 3 задачи 3 Подпрограммы 1"Средства депутатов Законодательного собрания Тверской области на выпуск книг"</t>
  </si>
  <si>
    <r>
      <t>"</t>
    </r>
    <r>
      <rPr>
        <i/>
        <u/>
        <sz val="14"/>
        <rFont val="Times New Roman"/>
        <family val="1"/>
        <charset val="204"/>
      </rPr>
      <t>Развитие культуры, спорта и молодежной политики Удомельского городского округа на 2018 - 2020 годы"</t>
    </r>
    <r>
      <rPr>
        <i/>
        <sz val="14"/>
        <rFont val="Times New Roman"/>
        <family val="1"/>
        <charset val="204"/>
      </rPr>
      <t xml:space="preserve">
</t>
    </r>
  </si>
  <si>
    <t>Задача 1 Подпрограммы 1                                                       «Сохранение и развитие культурного потенциала Удомельского городского округа»</t>
  </si>
  <si>
    <t>Мероприятие 5 задачи 1 Подпрограммы 1 «Повышение заработной платы из областного бюджета работникам учреждений  дополнительного  образования в сфере культуры и искусства Удомельского городского округа»</t>
  </si>
  <si>
    <t>Мероприятие 9 задачи 1 Подпрограммы 1 «Повышение оплаты  труда  из бюджета Удомельского городского округа работникам учреждений  дополнительного образования  в сфере культуры и искусства в связи с увеличением минимального размера оплаты труда "</t>
  </si>
  <si>
    <t>Мероприятие 2 Задачи 1  Подпрограммы 2                 «Командирование спортсменов муниципального образования для участия в официальных областных спортивно-массовых мероприятиях и соревнованиях»</t>
  </si>
  <si>
    <t xml:space="preserve"> Задача 1 Подпрограммы 3                                                          «Организация и проведение патриотических и творческих мероприятий»</t>
  </si>
  <si>
    <t>Мероприятие 3 задачи 2 Подпрограммы 3 «Повышение оплаты  труда  из областного бюджета работникам муниципального бюджетного учреждения Городской молодежный центр "Звездный" в связи с увеличением минимального размера оплаты труда"</t>
  </si>
  <si>
    <t>Мероприятие 3 Задачи 2  Подпрограммы 4                     «Предоставление молодым семьям Удомельского городского округа социальных выплат на приобретение (строительство) жилья»</t>
  </si>
  <si>
    <t>Мероприятие 4 Задачи 2  Подпрограммы 4                     «Расходные обязательства на дополнительное финансирование из бюджета УГО в части предоставления полного размера социальной выплаты на ребенка»</t>
  </si>
  <si>
    <t xml:space="preserve">Показатель цели 6 программы:                                                                                                      "Увеличение количества туристов, посетивших Удомельский городской округ"                                        </t>
  </si>
  <si>
    <t>Мероприятие 8 задачи 1 Подпрограммы 1 «Повышение оплаты  труда из областного бюджета работникам учреждений  дополнительного образования в сфере  культуры  и искусства в связи с увеличением минимального размера оплаты труда"</t>
  </si>
  <si>
    <t>Мероприятие 4 задачи 2 Подпрограммы 3 «Повышение оплаты  труда  из бюджета Удомельского городского округа работникам муниципального бюджетного учреждения Городской молодежный центр "Звездный"  в связи с увеличением минимального размера оплаты труда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</si>
</sst>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4"/>
      <name val="Times New Roman"/>
      <family val="1"/>
      <charset val="204"/>
    </font>
    <font>
      <b/>
      <sz val="11"/>
      <color theme="4"/>
      <name val="Times New Roman"/>
      <family val="1"/>
      <charset val="204"/>
    </font>
    <font>
      <i/>
      <u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37">
    <xf numFmtId="0" fontId="0" fillId="0" borderId="0" xfId="0"/>
    <xf numFmtId="0" fontId="15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4" fillId="2" borderId="1" xfId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8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0" fontId="18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/>
    <xf numFmtId="0" fontId="7" fillId="2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/>
    <xf numFmtId="0" fontId="6" fillId="2" borderId="0" xfId="0" applyFont="1" applyFill="1" applyBorder="1" applyAlignment="1"/>
    <xf numFmtId="0" fontId="7" fillId="2" borderId="0" xfId="0" applyFont="1" applyFill="1" applyBorder="1" applyAlignment="1">
      <alignment horizontal="justify" vertical="top" wrapText="1"/>
    </xf>
    <xf numFmtId="0" fontId="7" fillId="2" borderId="0" xfId="0" applyFont="1" applyFill="1" applyBorder="1" applyAlignment="1">
      <alignment horizontal="left" vertical="top"/>
    </xf>
    <xf numFmtId="0" fontId="1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1" xfId="0" applyFont="1" applyFill="1" applyBorder="1"/>
    <xf numFmtId="0" fontId="1" fillId="2" borderId="0" xfId="0" applyFont="1" applyFill="1" applyAlignment="1">
      <alignment wrapText="1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/>
    <xf numFmtId="0" fontId="18" fillId="2" borderId="0" xfId="0" applyFont="1" applyFill="1" applyAlignment="1">
      <alignment horizontal="center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vertical="center"/>
    </xf>
    <xf numFmtId="0" fontId="19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 wrapText="1"/>
    </xf>
    <xf numFmtId="164" fontId="25" fillId="2" borderId="0" xfId="0" applyNumberFormat="1" applyFont="1" applyFill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wrapText="1"/>
    </xf>
    <xf numFmtId="0" fontId="17" fillId="2" borderId="0" xfId="0" applyFont="1" applyFill="1" applyAlignment="1"/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17" fillId="2" borderId="0" xfId="0" applyFont="1" applyFill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25"/>
  <sheetViews>
    <sheetView tabSelected="1" zoomScale="80" zoomScaleNormal="80" workbookViewId="0">
      <selection sqref="A1:AF165"/>
    </sheetView>
  </sheetViews>
  <sheetFormatPr defaultColWidth="9.140625" defaultRowHeight="15" x14ac:dyDescent="0.25"/>
  <cols>
    <col min="1" max="1" width="4.7109375" style="60" customWidth="1"/>
    <col min="2" max="2" width="5.140625" style="60" customWidth="1"/>
    <col min="3" max="6" width="4.42578125" style="60" customWidth="1"/>
    <col min="7" max="7" width="5" style="60" customWidth="1"/>
    <col min="8" max="12" width="4.42578125" style="60" customWidth="1"/>
    <col min="13" max="13" width="3.7109375" style="60" customWidth="1"/>
    <col min="14" max="14" width="4.42578125" style="60" customWidth="1"/>
    <col min="15" max="16" width="4" style="60" customWidth="1"/>
    <col min="17" max="24" width="4" style="58" customWidth="1"/>
    <col min="25" max="25" width="57.7109375" style="59" customWidth="1"/>
    <col min="26" max="26" width="13" style="60" customWidth="1"/>
    <col min="27" max="27" width="14.5703125" style="16" customWidth="1"/>
    <col min="28" max="28" width="13.85546875" style="16" customWidth="1"/>
    <col min="29" max="29" width="11.7109375" style="16" customWidth="1"/>
    <col min="30" max="30" width="11.28515625" style="16" customWidth="1"/>
    <col min="31" max="31" width="10.5703125" style="16" customWidth="1"/>
    <col min="32" max="32" width="0.28515625" style="16" customWidth="1"/>
    <col min="33" max="16384" width="9.140625" style="16"/>
  </cols>
  <sheetData>
    <row r="1" spans="1:37" ht="15" customHeight="1" x14ac:dyDescent="0.3">
      <c r="A1" s="81"/>
      <c r="B1" s="8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7"/>
      <c r="R1" s="17"/>
      <c r="S1" s="17"/>
      <c r="T1" s="17"/>
      <c r="U1" s="17"/>
      <c r="V1" s="17"/>
      <c r="W1" s="17"/>
      <c r="X1" s="17"/>
      <c r="Y1" s="18"/>
      <c r="Z1" s="19"/>
      <c r="AA1" s="12"/>
      <c r="AB1" s="12"/>
      <c r="AC1" s="132" t="s">
        <v>147</v>
      </c>
      <c r="AD1" s="132"/>
      <c r="AE1" s="132"/>
      <c r="AF1" s="20"/>
      <c r="AG1" s="21"/>
      <c r="AH1" s="21"/>
      <c r="AI1" s="21"/>
      <c r="AJ1" s="21"/>
    </row>
    <row r="2" spans="1:37" ht="76.5" customHeight="1" x14ac:dyDescent="0.25">
      <c r="A2" s="81"/>
      <c r="B2" s="81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7"/>
      <c r="R2" s="17"/>
      <c r="S2" s="17"/>
      <c r="T2" s="17"/>
      <c r="U2" s="17"/>
      <c r="V2" s="17"/>
      <c r="W2" s="17"/>
      <c r="X2" s="17"/>
      <c r="Y2" s="18"/>
      <c r="Z2" s="19"/>
      <c r="AA2" s="12"/>
      <c r="AB2" s="12"/>
      <c r="AC2" s="136" t="s">
        <v>132</v>
      </c>
      <c r="AD2" s="136"/>
      <c r="AE2" s="136"/>
      <c r="AF2" s="20"/>
      <c r="AG2" s="21"/>
      <c r="AH2" s="21"/>
      <c r="AI2" s="21"/>
      <c r="AJ2" s="21"/>
    </row>
    <row r="3" spans="1:37" ht="18.75" customHeight="1" x14ac:dyDescent="0.25">
      <c r="A3" s="81"/>
      <c r="B3" s="81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7"/>
      <c r="R3" s="17"/>
      <c r="S3" s="17"/>
      <c r="T3" s="17"/>
      <c r="U3" s="17"/>
      <c r="V3" s="17"/>
      <c r="W3" s="17"/>
      <c r="X3" s="17"/>
      <c r="Y3" s="18"/>
      <c r="Z3" s="19"/>
      <c r="AA3" s="12"/>
      <c r="AB3" s="12"/>
      <c r="AC3" s="136"/>
      <c r="AD3" s="136"/>
      <c r="AE3" s="136"/>
      <c r="AF3" s="20"/>
      <c r="AG3" s="21"/>
      <c r="AH3" s="21"/>
      <c r="AI3" s="21"/>
      <c r="AJ3" s="21"/>
    </row>
    <row r="4" spans="1:37" ht="18.75" x14ac:dyDescent="0.25">
      <c r="A4" s="81"/>
      <c r="B4" s="81"/>
      <c r="C4" s="25"/>
      <c r="D4" s="25"/>
      <c r="E4" s="25"/>
      <c r="F4" s="25"/>
      <c r="G4" s="25"/>
      <c r="H4" s="25"/>
      <c r="I4" s="19"/>
      <c r="J4" s="19"/>
      <c r="K4" s="19"/>
      <c r="L4" s="19"/>
      <c r="M4" s="19"/>
      <c r="N4" s="19"/>
      <c r="O4" s="19"/>
      <c r="P4" s="19"/>
      <c r="Q4" s="17"/>
      <c r="R4" s="17"/>
      <c r="S4" s="17"/>
      <c r="T4" s="17"/>
      <c r="U4" s="17"/>
      <c r="V4" s="17"/>
      <c r="W4" s="17"/>
      <c r="X4" s="17"/>
      <c r="Y4" s="18"/>
      <c r="Z4" s="19"/>
      <c r="AA4" s="12"/>
      <c r="AB4" s="12"/>
      <c r="AC4" s="136"/>
      <c r="AD4" s="136"/>
      <c r="AE4" s="136"/>
      <c r="AF4" s="22"/>
      <c r="AG4" s="22"/>
      <c r="AH4" s="22"/>
      <c r="AI4" s="22"/>
      <c r="AJ4" s="22"/>
    </row>
    <row r="5" spans="1:37" ht="49.5" customHeight="1" x14ac:dyDescent="0.25">
      <c r="A5" s="81"/>
      <c r="B5" s="81"/>
      <c r="C5" s="25"/>
      <c r="D5" s="25"/>
      <c r="E5" s="25"/>
      <c r="F5" s="25"/>
      <c r="G5" s="25"/>
      <c r="H5" s="25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4"/>
      <c r="Z5" s="25"/>
      <c r="AA5" s="12"/>
      <c r="AB5" s="12"/>
      <c r="AC5" s="136"/>
      <c r="AD5" s="136"/>
      <c r="AE5" s="136"/>
      <c r="AF5" s="12"/>
    </row>
    <row r="6" spans="1:37" s="26" customFormat="1" ht="9" customHeight="1" x14ac:dyDescent="0.3">
      <c r="A6" s="82"/>
      <c r="B6" s="82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8"/>
      <c r="S6" s="28"/>
      <c r="T6" s="28"/>
      <c r="U6" s="28"/>
      <c r="V6" s="28"/>
      <c r="W6" s="28"/>
      <c r="X6" s="28"/>
      <c r="Y6" s="28"/>
      <c r="Z6" s="29"/>
      <c r="AA6" s="28"/>
      <c r="AB6" s="28"/>
      <c r="AC6" s="28"/>
      <c r="AD6" s="28"/>
      <c r="AE6" s="28"/>
      <c r="AF6" s="88"/>
      <c r="AG6" s="88"/>
      <c r="AH6" s="88"/>
      <c r="AI6" s="88"/>
      <c r="AJ6" s="30"/>
      <c r="AK6" s="30"/>
    </row>
    <row r="7" spans="1:37" s="26" customFormat="1" ht="33" customHeight="1" x14ac:dyDescent="0.3">
      <c r="A7" s="25"/>
      <c r="B7" s="25"/>
      <c r="C7" s="133" t="s">
        <v>124</v>
      </c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88"/>
      <c r="AG7" s="88"/>
      <c r="AH7" s="88"/>
      <c r="AI7" s="88"/>
      <c r="AJ7" s="30"/>
      <c r="AK7" s="30"/>
    </row>
    <row r="8" spans="1:37" s="26" customFormat="1" ht="30" customHeight="1" x14ac:dyDescent="0.25">
      <c r="A8" s="25"/>
      <c r="B8" s="25"/>
      <c r="C8" s="134" t="s">
        <v>173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89"/>
      <c r="AH8" s="89"/>
      <c r="AI8" s="89"/>
      <c r="AJ8" s="31"/>
      <c r="AK8" s="31"/>
    </row>
    <row r="9" spans="1:37" s="26" customFormat="1" ht="26.25" customHeight="1" x14ac:dyDescent="0.25">
      <c r="A9" s="25"/>
      <c r="B9" s="25"/>
      <c r="C9" s="97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 t="s">
        <v>13</v>
      </c>
      <c r="Z9" s="98"/>
      <c r="AA9" s="98"/>
      <c r="AB9" s="98"/>
      <c r="AC9" s="98"/>
      <c r="AD9" s="98"/>
      <c r="AE9" s="98"/>
      <c r="AF9" s="98"/>
      <c r="AG9" s="99"/>
      <c r="AH9" s="99"/>
      <c r="AI9" s="99"/>
      <c r="AJ9" s="31"/>
      <c r="AK9" s="31"/>
    </row>
    <row r="10" spans="1:37" s="26" customFormat="1" ht="33" customHeight="1" x14ac:dyDescent="0.3">
      <c r="A10" s="25"/>
      <c r="B10" s="25"/>
      <c r="C10" s="131" t="s">
        <v>139</v>
      </c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88"/>
      <c r="AG10" s="88"/>
      <c r="AH10" s="88"/>
      <c r="AI10" s="88"/>
      <c r="AJ10" s="31"/>
      <c r="AK10" s="31"/>
    </row>
    <row r="11" spans="1:37" s="26" customFormat="1" ht="35.25" customHeight="1" x14ac:dyDescent="0.3">
      <c r="A11" s="25"/>
      <c r="B11" s="25"/>
      <c r="C11" s="131" t="s">
        <v>146</v>
      </c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96"/>
      <c r="AG11" s="96"/>
      <c r="AH11" s="96"/>
      <c r="AI11" s="96"/>
      <c r="AJ11" s="31"/>
      <c r="AK11" s="31"/>
    </row>
    <row r="12" spans="1:37" s="26" customFormat="1" ht="18.75" x14ac:dyDescent="0.3">
      <c r="A12" s="25"/>
      <c r="C12" s="25"/>
      <c r="D12" s="25"/>
      <c r="E12" s="100"/>
      <c r="F12" s="100"/>
      <c r="G12" s="25"/>
      <c r="H12" s="25"/>
      <c r="I12" s="101" t="s">
        <v>3</v>
      </c>
      <c r="J12" s="35"/>
      <c r="K12" s="35"/>
      <c r="L12" s="35"/>
      <c r="M12" s="35"/>
      <c r="N12" s="25"/>
      <c r="O12" s="25"/>
      <c r="P12" s="25"/>
      <c r="Q12" s="32"/>
      <c r="R12" s="33"/>
      <c r="S12" s="33"/>
      <c r="T12" s="33"/>
      <c r="U12" s="33"/>
      <c r="V12" s="33"/>
      <c r="W12" s="33"/>
      <c r="X12" s="33"/>
      <c r="Y12" s="34"/>
      <c r="Z12" s="35"/>
      <c r="AA12" s="36"/>
      <c r="AB12" s="37"/>
      <c r="AC12" s="37"/>
      <c r="AD12" s="30"/>
      <c r="AE12" s="30"/>
      <c r="AF12" s="30"/>
      <c r="AG12" s="30"/>
      <c r="AH12" s="30"/>
      <c r="AI12" s="30"/>
      <c r="AJ12" s="30"/>
      <c r="AK12" s="30"/>
    </row>
    <row r="13" spans="1:37" ht="15.75" x14ac:dyDescent="0.25">
      <c r="A13" s="19"/>
      <c r="B13" s="19"/>
      <c r="C13" s="19"/>
      <c r="D13" s="19"/>
      <c r="E13" s="19"/>
      <c r="F13" s="19"/>
      <c r="G13" s="19"/>
      <c r="H13" s="20" t="s">
        <v>144</v>
      </c>
      <c r="I13" s="43"/>
      <c r="J13" s="43"/>
      <c r="K13" s="43"/>
      <c r="L13" s="43"/>
      <c r="M13" s="43"/>
      <c r="N13" s="83"/>
      <c r="O13" s="83"/>
      <c r="P13" s="83"/>
      <c r="Q13" s="40"/>
      <c r="R13" s="41"/>
      <c r="S13" s="41"/>
      <c r="T13" s="41"/>
      <c r="U13" s="41"/>
      <c r="V13" s="41"/>
      <c r="W13" s="41"/>
      <c r="X13" s="41"/>
      <c r="Y13" s="42"/>
      <c r="Z13" s="43"/>
      <c r="AA13" s="38"/>
      <c r="AB13" s="38"/>
      <c r="AC13" s="38"/>
      <c r="AD13" s="38"/>
      <c r="AE13" s="38"/>
      <c r="AF13" s="38"/>
      <c r="AG13" s="39"/>
      <c r="AH13" s="39"/>
      <c r="AI13" s="39"/>
      <c r="AJ13" s="39"/>
      <c r="AK13" s="39"/>
    </row>
    <row r="14" spans="1:37" ht="15.75" x14ac:dyDescent="0.25">
      <c r="A14" s="19"/>
      <c r="B14" s="19"/>
      <c r="C14" s="19"/>
      <c r="D14" s="19"/>
      <c r="E14" s="19"/>
      <c r="F14" s="19"/>
      <c r="G14" s="19"/>
      <c r="H14" s="20" t="s">
        <v>143</v>
      </c>
      <c r="I14" s="43"/>
      <c r="J14" s="43"/>
      <c r="K14" s="43"/>
      <c r="L14" s="43"/>
      <c r="M14" s="43"/>
      <c r="N14" s="83"/>
      <c r="O14" s="83"/>
      <c r="P14" s="83"/>
      <c r="Q14" s="40"/>
      <c r="R14" s="41"/>
      <c r="S14" s="41"/>
      <c r="T14" s="41"/>
      <c r="U14" s="41"/>
      <c r="V14" s="41"/>
      <c r="W14" s="41"/>
      <c r="X14" s="41"/>
      <c r="Y14" s="42"/>
      <c r="Z14" s="43"/>
      <c r="AA14" s="38"/>
      <c r="AB14" s="38"/>
      <c r="AC14" s="38"/>
      <c r="AD14" s="38"/>
      <c r="AE14" s="38"/>
      <c r="AF14" s="38"/>
      <c r="AG14" s="39"/>
      <c r="AH14" s="39"/>
      <c r="AI14" s="39"/>
      <c r="AJ14" s="39"/>
      <c r="AK14" s="39"/>
    </row>
    <row r="15" spans="1:37" ht="15.75" customHeight="1" x14ac:dyDescent="0.25">
      <c r="A15" s="19"/>
      <c r="B15" s="19"/>
      <c r="C15" s="19"/>
      <c r="D15" s="19"/>
      <c r="E15" s="19"/>
      <c r="F15" s="19"/>
      <c r="G15" s="19"/>
      <c r="H15" s="20" t="s">
        <v>142</v>
      </c>
      <c r="I15" s="43"/>
      <c r="J15" s="43"/>
      <c r="K15" s="43"/>
      <c r="L15" s="43"/>
      <c r="M15" s="43"/>
      <c r="N15" s="83"/>
      <c r="O15" s="83"/>
      <c r="P15" s="83"/>
      <c r="Q15" s="40"/>
      <c r="R15" s="41"/>
      <c r="S15" s="41"/>
      <c r="T15" s="41"/>
      <c r="U15" s="41"/>
      <c r="V15" s="41"/>
      <c r="W15" s="41"/>
      <c r="X15" s="41"/>
      <c r="Y15" s="42"/>
      <c r="Z15" s="43"/>
      <c r="AA15" s="38"/>
      <c r="AB15" s="38"/>
      <c r="AC15" s="38"/>
      <c r="AD15" s="38"/>
      <c r="AE15" s="38"/>
      <c r="AF15" s="38"/>
      <c r="AG15" s="39"/>
      <c r="AH15" s="39"/>
      <c r="AI15" s="39"/>
      <c r="AJ15" s="39"/>
      <c r="AK15" s="39"/>
    </row>
    <row r="16" spans="1:37" ht="15.75" x14ac:dyDescent="0.25">
      <c r="A16" s="19"/>
      <c r="B16" s="19"/>
      <c r="C16" s="19"/>
      <c r="D16" s="19"/>
      <c r="E16" s="19"/>
      <c r="F16" s="19"/>
      <c r="G16" s="19"/>
      <c r="H16" s="20" t="s">
        <v>137</v>
      </c>
      <c r="I16" s="43"/>
      <c r="J16" s="43"/>
      <c r="K16" s="43"/>
      <c r="L16" s="43"/>
      <c r="M16" s="43"/>
      <c r="N16" s="83"/>
      <c r="O16" s="83"/>
      <c r="P16" s="83"/>
      <c r="Q16" s="40"/>
      <c r="R16" s="41"/>
      <c r="S16" s="41"/>
      <c r="T16" s="41"/>
      <c r="U16" s="41"/>
      <c r="V16" s="41"/>
      <c r="W16" s="41"/>
      <c r="X16" s="41"/>
      <c r="Y16" s="42"/>
      <c r="Z16" s="43"/>
      <c r="AA16" s="38"/>
      <c r="AB16" s="38"/>
      <c r="AC16" s="38"/>
      <c r="AD16" s="38"/>
      <c r="AE16" s="38"/>
      <c r="AF16" s="38"/>
      <c r="AG16" s="39"/>
      <c r="AH16" s="39"/>
      <c r="AI16" s="39"/>
      <c r="AJ16" s="39"/>
      <c r="AK16" s="39"/>
    </row>
    <row r="17" spans="1:37" ht="15.75" x14ac:dyDescent="0.25">
      <c r="A17" s="19"/>
      <c r="B17" s="19"/>
      <c r="C17" s="19"/>
      <c r="D17" s="19"/>
      <c r="E17" s="19"/>
      <c r="F17" s="19"/>
      <c r="G17" s="19"/>
      <c r="H17" s="20" t="s">
        <v>141</v>
      </c>
      <c r="I17" s="43"/>
      <c r="J17" s="43"/>
      <c r="K17" s="43"/>
      <c r="L17" s="43"/>
      <c r="M17" s="43"/>
      <c r="N17" s="83"/>
      <c r="O17" s="83"/>
      <c r="P17" s="83"/>
      <c r="Q17" s="40"/>
      <c r="R17" s="41"/>
      <c r="S17" s="41"/>
      <c r="T17" s="41"/>
      <c r="U17" s="41"/>
      <c r="V17" s="41"/>
      <c r="W17" s="41"/>
      <c r="X17" s="41"/>
      <c r="Y17" s="42"/>
      <c r="Z17" s="43"/>
      <c r="AA17" s="38"/>
      <c r="AB17" s="38"/>
      <c r="AC17" s="38"/>
      <c r="AD17" s="38"/>
      <c r="AE17" s="38"/>
      <c r="AF17" s="38"/>
      <c r="AG17" s="39"/>
      <c r="AH17" s="39"/>
      <c r="AI17" s="39"/>
      <c r="AJ17" s="39"/>
      <c r="AK17" s="39"/>
    </row>
    <row r="18" spans="1:37" ht="15.75" x14ac:dyDescent="0.25">
      <c r="A18" s="19"/>
      <c r="B18" s="19"/>
      <c r="C18" s="19"/>
      <c r="D18" s="19"/>
      <c r="E18" s="19"/>
      <c r="F18" s="19"/>
      <c r="G18" s="19"/>
      <c r="H18" s="20" t="s">
        <v>138</v>
      </c>
      <c r="I18" s="43"/>
      <c r="J18" s="43"/>
      <c r="K18" s="43"/>
      <c r="L18" s="43"/>
      <c r="M18" s="43"/>
      <c r="N18" s="83"/>
      <c r="O18" s="83"/>
      <c r="P18" s="83"/>
      <c r="Q18" s="40"/>
      <c r="R18" s="41"/>
      <c r="S18" s="41"/>
      <c r="T18" s="41"/>
      <c r="U18" s="41"/>
      <c r="V18" s="41"/>
      <c r="W18" s="41"/>
      <c r="X18" s="41"/>
      <c r="Y18" s="42"/>
      <c r="Z18" s="43"/>
      <c r="AA18" s="38"/>
      <c r="AB18" s="38"/>
      <c r="AC18" s="38"/>
      <c r="AD18" s="38"/>
      <c r="AE18" s="38"/>
      <c r="AF18" s="38"/>
      <c r="AG18" s="39"/>
      <c r="AH18" s="39"/>
      <c r="AI18" s="39"/>
      <c r="AJ18" s="39"/>
      <c r="AK18" s="39"/>
    </row>
    <row r="19" spans="1:37" ht="15.75" x14ac:dyDescent="0.25">
      <c r="A19" s="19"/>
      <c r="B19" s="19"/>
      <c r="C19" s="19"/>
      <c r="D19" s="19"/>
      <c r="E19" s="19"/>
      <c r="F19" s="19"/>
      <c r="G19" s="19"/>
      <c r="H19" s="20" t="s">
        <v>140</v>
      </c>
      <c r="I19" s="43"/>
      <c r="J19" s="43"/>
      <c r="K19" s="43"/>
      <c r="L19" s="43"/>
      <c r="M19" s="43"/>
      <c r="N19" s="83"/>
      <c r="O19" s="83"/>
      <c r="P19" s="83"/>
      <c r="Q19" s="40"/>
      <c r="R19" s="41"/>
      <c r="S19" s="41"/>
      <c r="T19" s="41"/>
      <c r="U19" s="41"/>
      <c r="V19" s="41"/>
      <c r="W19" s="41"/>
      <c r="X19" s="41"/>
      <c r="Y19" s="42"/>
      <c r="Z19" s="43"/>
      <c r="AA19" s="38"/>
      <c r="AB19" s="38"/>
      <c r="AC19" s="38"/>
      <c r="AD19" s="38"/>
      <c r="AE19" s="38"/>
      <c r="AF19" s="38"/>
      <c r="AG19" s="39"/>
      <c r="AH19" s="39"/>
      <c r="AI19" s="39"/>
      <c r="AJ19" s="39"/>
      <c r="AK19" s="39"/>
    </row>
    <row r="20" spans="1:37" s="9" customFormat="1" ht="15" customHeight="1" x14ac:dyDescent="0.25">
      <c r="A20" s="127" t="s">
        <v>4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9"/>
      <c r="O20" s="123" t="s">
        <v>6</v>
      </c>
      <c r="P20" s="123"/>
      <c r="Q20" s="123"/>
      <c r="R20" s="123"/>
      <c r="S20" s="123"/>
      <c r="T20" s="123"/>
      <c r="U20" s="123"/>
      <c r="V20" s="123"/>
      <c r="W20" s="123"/>
      <c r="X20" s="123"/>
      <c r="Y20" s="130" t="s">
        <v>7</v>
      </c>
      <c r="Z20" s="121" t="s">
        <v>0</v>
      </c>
      <c r="AA20" s="121" t="s">
        <v>8</v>
      </c>
      <c r="AB20" s="121"/>
      <c r="AC20" s="121"/>
      <c r="AD20" s="121" t="s">
        <v>5</v>
      </c>
      <c r="AE20" s="121"/>
      <c r="AF20" s="12"/>
    </row>
    <row r="21" spans="1:37" s="9" customFormat="1" ht="15" customHeight="1" x14ac:dyDescent="0.25">
      <c r="A21" s="123" t="s">
        <v>10</v>
      </c>
      <c r="B21" s="123"/>
      <c r="C21" s="123"/>
      <c r="D21" s="123" t="s">
        <v>11</v>
      </c>
      <c r="E21" s="123"/>
      <c r="F21" s="123" t="s">
        <v>12</v>
      </c>
      <c r="G21" s="123"/>
      <c r="H21" s="123" t="s">
        <v>9</v>
      </c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30"/>
      <c r="Z21" s="121"/>
      <c r="AA21" s="122"/>
      <c r="AB21" s="122"/>
      <c r="AC21" s="122"/>
      <c r="AD21" s="122"/>
      <c r="AE21" s="122"/>
      <c r="AF21" s="12"/>
    </row>
    <row r="22" spans="1:37" s="9" customFormat="1" ht="47.25" x14ac:dyDescent="0.25">
      <c r="A22" s="123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30"/>
      <c r="Z22" s="121"/>
      <c r="AA22" s="87" t="s">
        <v>40</v>
      </c>
      <c r="AB22" s="87" t="s">
        <v>41</v>
      </c>
      <c r="AC22" s="87" t="s">
        <v>131</v>
      </c>
      <c r="AD22" s="87" t="s">
        <v>1</v>
      </c>
      <c r="AE22" s="87" t="s">
        <v>2</v>
      </c>
      <c r="AF22" s="12"/>
    </row>
    <row r="23" spans="1:37" s="9" customFormat="1" ht="15.75" customHeight="1" x14ac:dyDescent="0.25">
      <c r="A23" s="61">
        <v>1</v>
      </c>
      <c r="B23" s="61">
        <v>2</v>
      </c>
      <c r="C23" s="61">
        <v>3</v>
      </c>
      <c r="D23" s="61">
        <v>4</v>
      </c>
      <c r="E23" s="61">
        <v>5</v>
      </c>
      <c r="F23" s="61">
        <v>6</v>
      </c>
      <c r="G23" s="61">
        <v>7</v>
      </c>
      <c r="H23" s="61">
        <v>8</v>
      </c>
      <c r="I23" s="61">
        <v>9</v>
      </c>
      <c r="J23" s="61">
        <v>10</v>
      </c>
      <c r="K23" s="61">
        <v>11</v>
      </c>
      <c r="L23" s="61">
        <v>12</v>
      </c>
      <c r="M23" s="61">
        <v>13</v>
      </c>
      <c r="N23" s="61">
        <v>14</v>
      </c>
      <c r="O23" s="62">
        <v>15</v>
      </c>
      <c r="P23" s="62">
        <v>16</v>
      </c>
      <c r="Q23" s="62">
        <v>17</v>
      </c>
      <c r="R23" s="62">
        <v>18</v>
      </c>
      <c r="S23" s="62">
        <v>19</v>
      </c>
      <c r="T23" s="62">
        <v>20</v>
      </c>
      <c r="U23" s="62">
        <v>21</v>
      </c>
      <c r="V23" s="62">
        <v>22</v>
      </c>
      <c r="W23" s="62">
        <v>23</v>
      </c>
      <c r="X23" s="62">
        <v>24</v>
      </c>
      <c r="Y23" s="45">
        <v>25</v>
      </c>
      <c r="Z23" s="44">
        <v>26</v>
      </c>
      <c r="AA23" s="44">
        <v>30</v>
      </c>
      <c r="AB23" s="44">
        <v>28</v>
      </c>
      <c r="AC23" s="44">
        <v>29</v>
      </c>
      <c r="AD23" s="44">
        <v>33</v>
      </c>
      <c r="AE23" s="44">
        <v>34</v>
      </c>
      <c r="AF23" s="12"/>
    </row>
    <row r="24" spans="1:37" s="9" customFormat="1" ht="20.25" customHeight="1" x14ac:dyDescent="0.25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46" t="s">
        <v>16</v>
      </c>
      <c r="Z24" s="110" t="s">
        <v>24</v>
      </c>
      <c r="AA24" s="106">
        <f>AA25</f>
        <v>99864.799999999988</v>
      </c>
      <c r="AB24" s="2">
        <f>AB25</f>
        <v>62470.200000000004</v>
      </c>
      <c r="AC24" s="2">
        <f>AC25</f>
        <v>63000</v>
      </c>
      <c r="AD24" s="106">
        <f>AA24+AB24+AC24</f>
        <v>225335</v>
      </c>
      <c r="AE24" s="110">
        <v>2020</v>
      </c>
      <c r="AF24" s="12"/>
      <c r="AI24" s="86"/>
    </row>
    <row r="25" spans="1:37" s="9" customFormat="1" ht="15.75" x14ac:dyDescent="0.25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4"/>
      <c r="P25" s="64"/>
      <c r="Q25" s="64"/>
      <c r="R25" s="64"/>
      <c r="S25" s="64"/>
      <c r="T25" s="64"/>
      <c r="U25" s="64"/>
      <c r="V25" s="64"/>
      <c r="W25" s="65"/>
      <c r="X25" s="65"/>
      <c r="Y25" s="5" t="s">
        <v>17</v>
      </c>
      <c r="Z25" s="110" t="s">
        <v>24</v>
      </c>
      <c r="AA25" s="106">
        <f>AA43+AA93+AA103+AA120+AA141+AA148+AA160</f>
        <v>99864.799999999988</v>
      </c>
      <c r="AB25" s="2">
        <f>AB43+AB93+AB103+AB120+AB141+AB148+AB160</f>
        <v>62470.200000000004</v>
      </c>
      <c r="AC25" s="2">
        <f>AC43+AC93+AC103+AC120+AC141+AC148+AC160</f>
        <v>63000</v>
      </c>
      <c r="AD25" s="106">
        <f>AD24</f>
        <v>225335</v>
      </c>
      <c r="AE25" s="110">
        <v>2020</v>
      </c>
      <c r="AF25" s="12"/>
    </row>
    <row r="26" spans="1:37" s="9" customFormat="1" ht="102.75" customHeight="1" x14ac:dyDescent="0.25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5"/>
      <c r="X26" s="65"/>
      <c r="Y26" s="5" t="s">
        <v>64</v>
      </c>
      <c r="Z26" s="110"/>
      <c r="AA26" s="110"/>
      <c r="AB26" s="110"/>
      <c r="AC26" s="110"/>
      <c r="AD26" s="106"/>
      <c r="AE26" s="110">
        <v>2020</v>
      </c>
      <c r="AF26" s="12"/>
    </row>
    <row r="27" spans="1:37" s="9" customFormat="1" ht="69.75" customHeight="1" x14ac:dyDescent="0.25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5"/>
      <c r="X27" s="65"/>
      <c r="Y27" s="5" t="s">
        <v>118</v>
      </c>
      <c r="Z27" s="110" t="s">
        <v>18</v>
      </c>
      <c r="AA27" s="111">
        <v>70</v>
      </c>
      <c r="AB27" s="111">
        <v>71</v>
      </c>
      <c r="AC27" s="111">
        <v>72</v>
      </c>
      <c r="AD27" s="90">
        <v>72</v>
      </c>
      <c r="AE27" s="110">
        <v>2020</v>
      </c>
      <c r="AF27" s="12"/>
    </row>
    <row r="28" spans="1:37" s="9" customFormat="1" ht="67.5" customHeight="1" x14ac:dyDescent="0.25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5"/>
      <c r="X28" s="65"/>
      <c r="Y28" s="5" t="s">
        <v>65</v>
      </c>
      <c r="Z28" s="110" t="s">
        <v>19</v>
      </c>
      <c r="AA28" s="110">
        <v>10</v>
      </c>
      <c r="AB28" s="110">
        <v>10</v>
      </c>
      <c r="AC28" s="110">
        <v>10</v>
      </c>
      <c r="AD28" s="47">
        <v>10</v>
      </c>
      <c r="AE28" s="110">
        <v>2020</v>
      </c>
      <c r="AF28" s="12"/>
    </row>
    <row r="29" spans="1:37" s="9" customFormat="1" ht="47.25" x14ac:dyDescent="0.25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5"/>
      <c r="X29" s="65"/>
      <c r="Y29" s="5" t="s">
        <v>66</v>
      </c>
      <c r="Z29" s="110"/>
      <c r="AA29" s="110"/>
      <c r="AB29" s="110"/>
      <c r="AC29" s="110"/>
      <c r="AD29" s="2"/>
      <c r="AE29" s="110">
        <v>2020</v>
      </c>
      <c r="AF29" s="12"/>
    </row>
    <row r="30" spans="1:37" s="9" customFormat="1" ht="15.75" x14ac:dyDescent="0.25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5"/>
      <c r="X30" s="65"/>
      <c r="Y30" s="5" t="s">
        <v>38</v>
      </c>
      <c r="Z30" s="110" t="s">
        <v>18</v>
      </c>
      <c r="AA30" s="48">
        <v>100</v>
      </c>
      <c r="AB30" s="48">
        <v>100</v>
      </c>
      <c r="AC30" s="48">
        <v>100</v>
      </c>
      <c r="AD30" s="47">
        <v>100</v>
      </c>
      <c r="AE30" s="110">
        <v>2020</v>
      </c>
      <c r="AF30" s="12"/>
    </row>
    <row r="31" spans="1:37" s="9" customFormat="1" ht="15.75" x14ac:dyDescent="0.25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5"/>
      <c r="X31" s="65"/>
      <c r="Y31" s="5" t="s">
        <v>39</v>
      </c>
      <c r="Z31" s="110" t="s">
        <v>18</v>
      </c>
      <c r="AA31" s="48">
        <v>100</v>
      </c>
      <c r="AB31" s="48">
        <v>100</v>
      </c>
      <c r="AC31" s="48">
        <v>100</v>
      </c>
      <c r="AD31" s="48">
        <v>100</v>
      </c>
      <c r="AE31" s="110">
        <v>2020</v>
      </c>
      <c r="AF31" s="12"/>
    </row>
    <row r="32" spans="1:37" s="9" customFormat="1" ht="69" customHeight="1" x14ac:dyDescent="0.25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5"/>
      <c r="X32" s="65"/>
      <c r="Y32" s="5" t="s">
        <v>67</v>
      </c>
      <c r="Z32" s="110"/>
      <c r="AA32" s="49"/>
      <c r="AB32" s="49"/>
      <c r="AC32" s="49"/>
      <c r="AD32" s="2"/>
      <c r="AE32" s="110">
        <v>2020</v>
      </c>
      <c r="AF32" s="12"/>
    </row>
    <row r="33" spans="1:32" s="9" customFormat="1" ht="47.25" x14ac:dyDescent="0.25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5"/>
      <c r="X33" s="65"/>
      <c r="Y33" s="50" t="s">
        <v>51</v>
      </c>
      <c r="Z33" s="110" t="s">
        <v>18</v>
      </c>
      <c r="AA33" s="110">
        <v>31.5</v>
      </c>
      <c r="AB33" s="110">
        <v>31.7</v>
      </c>
      <c r="AC33" s="110">
        <v>31.9</v>
      </c>
      <c r="AD33" s="90">
        <v>31.9</v>
      </c>
      <c r="AE33" s="110">
        <v>2020</v>
      </c>
      <c r="AF33" s="12"/>
    </row>
    <row r="34" spans="1:32" s="9" customFormat="1" ht="66.75" customHeight="1" x14ac:dyDescent="0.25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5"/>
      <c r="X34" s="65"/>
      <c r="Y34" s="51" t="s">
        <v>54</v>
      </c>
      <c r="Z34" s="110"/>
      <c r="AA34" s="110"/>
      <c r="AB34" s="110"/>
      <c r="AC34" s="110"/>
      <c r="AD34" s="2"/>
      <c r="AE34" s="110"/>
      <c r="AF34" s="12"/>
    </row>
    <row r="35" spans="1:32" s="9" customFormat="1" ht="47.25" x14ac:dyDescent="0.25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5"/>
      <c r="X35" s="65"/>
      <c r="Y35" s="5" t="s">
        <v>126</v>
      </c>
      <c r="Z35" s="48" t="s">
        <v>18</v>
      </c>
      <c r="AA35" s="93">
        <v>60</v>
      </c>
      <c r="AB35" s="93">
        <v>60.5</v>
      </c>
      <c r="AC35" s="93">
        <v>61</v>
      </c>
      <c r="AD35" s="93">
        <v>61</v>
      </c>
      <c r="AE35" s="110">
        <v>2020</v>
      </c>
      <c r="AF35" s="12"/>
    </row>
    <row r="36" spans="1:32" s="9" customFormat="1" ht="99" customHeight="1" x14ac:dyDescent="0.25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5"/>
      <c r="X36" s="65"/>
      <c r="Y36" s="5" t="s">
        <v>117</v>
      </c>
      <c r="Z36" s="112"/>
      <c r="AA36" s="112"/>
      <c r="AB36" s="112"/>
      <c r="AC36" s="112"/>
      <c r="AD36" s="112"/>
      <c r="AE36" s="110">
        <v>2020</v>
      </c>
      <c r="AF36" s="12"/>
    </row>
    <row r="37" spans="1:32" s="9" customFormat="1" ht="71.25" customHeight="1" x14ac:dyDescent="0.25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5"/>
      <c r="X37" s="65"/>
      <c r="Y37" s="114" t="s">
        <v>68</v>
      </c>
      <c r="Z37" s="110" t="s">
        <v>27</v>
      </c>
      <c r="AA37" s="112">
        <v>12</v>
      </c>
      <c r="AB37" s="112">
        <v>12</v>
      </c>
      <c r="AC37" s="112">
        <v>12</v>
      </c>
      <c r="AD37" s="112">
        <v>12</v>
      </c>
      <c r="AE37" s="110">
        <v>2020</v>
      </c>
      <c r="AF37" s="12"/>
    </row>
    <row r="38" spans="1:32" s="9" customFormat="1" ht="65.25" customHeight="1" x14ac:dyDescent="0.25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5"/>
      <c r="X38" s="65"/>
      <c r="Y38" s="5" t="s">
        <v>69</v>
      </c>
      <c r="Z38" s="112"/>
      <c r="AA38" s="112"/>
      <c r="AB38" s="112"/>
      <c r="AC38" s="112"/>
      <c r="AD38" s="112"/>
      <c r="AE38" s="110">
        <v>2020</v>
      </c>
      <c r="AF38" s="12">
        <f>SUM(AA38:AD38)</f>
        <v>0</v>
      </c>
    </row>
    <row r="39" spans="1:32" s="9" customFormat="1" ht="65.25" customHeight="1" x14ac:dyDescent="0.25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5"/>
      <c r="X39" s="65"/>
      <c r="Y39" s="52" t="s">
        <v>148</v>
      </c>
      <c r="Z39" s="110" t="s">
        <v>18</v>
      </c>
      <c r="AA39" s="110">
        <v>50</v>
      </c>
      <c r="AB39" s="110">
        <v>51</v>
      </c>
      <c r="AC39" s="110">
        <v>52</v>
      </c>
      <c r="AD39" s="90">
        <v>52</v>
      </c>
      <c r="AE39" s="110">
        <v>2020</v>
      </c>
      <c r="AF39" s="12"/>
    </row>
    <row r="40" spans="1:32" s="9" customFormat="1" ht="97.5" customHeight="1" x14ac:dyDescent="0.25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5"/>
      <c r="X40" s="65"/>
      <c r="Y40" s="51" t="s">
        <v>50</v>
      </c>
      <c r="Z40" s="112"/>
      <c r="AA40" s="112"/>
      <c r="AB40" s="112"/>
      <c r="AC40" s="112"/>
      <c r="AD40" s="2"/>
      <c r="AE40" s="110">
        <v>2020</v>
      </c>
      <c r="AF40" s="12"/>
    </row>
    <row r="41" spans="1:32" s="9" customFormat="1" ht="45" customHeight="1" x14ac:dyDescent="0.25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5"/>
      <c r="X41" s="65"/>
      <c r="Y41" s="114" t="s">
        <v>52</v>
      </c>
      <c r="Z41" s="110" t="s">
        <v>21</v>
      </c>
      <c r="AA41" s="112">
        <v>10</v>
      </c>
      <c r="AB41" s="112">
        <v>11</v>
      </c>
      <c r="AC41" s="112">
        <v>12</v>
      </c>
      <c r="AD41" s="90">
        <v>12</v>
      </c>
      <c r="AE41" s="110">
        <v>2020</v>
      </c>
      <c r="AF41" s="12"/>
    </row>
    <row r="42" spans="1:32" s="9" customFormat="1" ht="60.75" customHeight="1" x14ac:dyDescent="0.25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5"/>
      <c r="X42" s="65"/>
      <c r="Y42" s="114" t="s">
        <v>53</v>
      </c>
      <c r="Z42" s="110" t="s">
        <v>22</v>
      </c>
      <c r="AA42" s="112">
        <v>200</v>
      </c>
      <c r="AB42" s="112">
        <v>220</v>
      </c>
      <c r="AC42" s="112">
        <v>240</v>
      </c>
      <c r="AD42" s="90">
        <v>240</v>
      </c>
      <c r="AE42" s="110">
        <v>2020</v>
      </c>
      <c r="AF42" s="12"/>
    </row>
    <row r="43" spans="1:32" s="9" customFormat="1" ht="37.5" x14ac:dyDescent="0.25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2"/>
      <c r="X43" s="62"/>
      <c r="Y43" s="115" t="s">
        <v>42</v>
      </c>
      <c r="Z43" s="110" t="s">
        <v>24</v>
      </c>
      <c r="AA43" s="2">
        <f>AA44+AA73+AA86</f>
        <v>66413.399999999994</v>
      </c>
      <c r="AB43" s="2">
        <f>AB44+AB73+AB86</f>
        <v>50782.400000000001</v>
      </c>
      <c r="AC43" s="2">
        <f>AC44+AC73+AC86</f>
        <v>49044.799999999996</v>
      </c>
      <c r="AD43" s="2">
        <f>AA43+AB43+AC43</f>
        <v>166240.59999999998</v>
      </c>
      <c r="AE43" s="110">
        <v>2020</v>
      </c>
      <c r="AF43" s="12"/>
    </row>
    <row r="44" spans="1:32" s="9" customFormat="1" ht="47.25" x14ac:dyDescent="0.25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4"/>
      <c r="P44" s="64"/>
      <c r="Q44" s="64"/>
      <c r="R44" s="64"/>
      <c r="S44" s="64"/>
      <c r="T44" s="64"/>
      <c r="U44" s="64"/>
      <c r="V44" s="64"/>
      <c r="W44" s="65"/>
      <c r="X44" s="65"/>
      <c r="Y44" s="5" t="s">
        <v>174</v>
      </c>
      <c r="Z44" s="110" t="s">
        <v>24</v>
      </c>
      <c r="AA44" s="2">
        <f>AA51+AA54+AA57+AA60+AA62+AA64+AA66+AA68+AA70</f>
        <v>65800.399999999994</v>
      </c>
      <c r="AB44" s="2">
        <f t="shared" ref="AB44:AC44" si="0">AB51+AB54+AB57</f>
        <v>50480.9</v>
      </c>
      <c r="AC44" s="2">
        <f t="shared" si="0"/>
        <v>48944.799999999996</v>
      </c>
      <c r="AD44" s="2">
        <f>AA44+AB44+AC44</f>
        <v>165226.09999999998</v>
      </c>
      <c r="AE44" s="110">
        <v>2020</v>
      </c>
      <c r="AF44" s="12"/>
    </row>
    <row r="45" spans="1:32" s="9" customFormat="1" ht="31.5" x14ac:dyDescent="0.25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5"/>
      <c r="X45" s="65"/>
      <c r="Y45" s="5" t="s">
        <v>70</v>
      </c>
      <c r="Z45" s="110" t="s">
        <v>20</v>
      </c>
      <c r="AA45" s="110">
        <v>164.5</v>
      </c>
      <c r="AB45" s="110">
        <v>165</v>
      </c>
      <c r="AC45" s="110">
        <v>165.5</v>
      </c>
      <c r="AD45" s="110">
        <v>165.5</v>
      </c>
      <c r="AE45" s="110">
        <v>2020</v>
      </c>
      <c r="AF45" s="12"/>
    </row>
    <row r="46" spans="1:32" s="9" customFormat="1" ht="69" customHeight="1" x14ac:dyDescent="0.25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5"/>
      <c r="X46" s="65"/>
      <c r="Y46" s="5" t="s">
        <v>71</v>
      </c>
      <c r="Z46" s="110" t="s">
        <v>21</v>
      </c>
      <c r="AA46" s="110">
        <v>118</v>
      </c>
      <c r="AB46" s="110">
        <v>119</v>
      </c>
      <c r="AC46" s="110">
        <v>120</v>
      </c>
      <c r="AD46" s="110">
        <v>120</v>
      </c>
      <c r="AE46" s="110">
        <v>2020</v>
      </c>
      <c r="AF46" s="12"/>
    </row>
    <row r="47" spans="1:32" s="9" customFormat="1" ht="79.5" customHeight="1" x14ac:dyDescent="0.25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5"/>
      <c r="X47" s="65"/>
      <c r="Y47" s="5" t="s">
        <v>72</v>
      </c>
      <c r="Z47" s="110" t="s">
        <v>22</v>
      </c>
      <c r="AA47" s="110">
        <v>1770</v>
      </c>
      <c r="AB47" s="110">
        <v>1785</v>
      </c>
      <c r="AC47" s="110">
        <v>1800</v>
      </c>
      <c r="AD47" s="110">
        <v>1800</v>
      </c>
      <c r="AE47" s="110">
        <v>2020</v>
      </c>
      <c r="AF47" s="12"/>
    </row>
    <row r="48" spans="1:32" s="9" customFormat="1" ht="47.25" x14ac:dyDescent="0.25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5"/>
      <c r="X48" s="65"/>
      <c r="Y48" s="5" t="s">
        <v>73</v>
      </c>
      <c r="Z48" s="110" t="s">
        <v>21</v>
      </c>
      <c r="AA48" s="110">
        <v>2000</v>
      </c>
      <c r="AB48" s="110">
        <v>2050</v>
      </c>
      <c r="AC48" s="110">
        <v>2100</v>
      </c>
      <c r="AD48" s="110">
        <v>2100</v>
      </c>
      <c r="AE48" s="110">
        <v>2020</v>
      </c>
      <c r="AF48" s="12"/>
    </row>
    <row r="49" spans="1:32" s="9" customFormat="1" ht="72" customHeight="1" x14ac:dyDescent="0.25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5"/>
      <c r="X49" s="65"/>
      <c r="Y49" s="5" t="s">
        <v>74</v>
      </c>
      <c r="Z49" s="110" t="s">
        <v>20</v>
      </c>
      <c r="AA49" s="110">
        <v>110</v>
      </c>
      <c r="AB49" s="110">
        <v>112.7</v>
      </c>
      <c r="AC49" s="110">
        <v>115.5</v>
      </c>
      <c r="AD49" s="110">
        <v>115.5</v>
      </c>
      <c r="AE49" s="110">
        <v>2020</v>
      </c>
      <c r="AF49" s="12"/>
    </row>
    <row r="50" spans="1:32" s="9" customFormat="1" ht="66" customHeight="1" x14ac:dyDescent="0.25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5"/>
      <c r="X50" s="65"/>
      <c r="Y50" s="5" t="s">
        <v>75</v>
      </c>
      <c r="Z50" s="110" t="s">
        <v>18</v>
      </c>
      <c r="AA50" s="110">
        <v>5.5</v>
      </c>
      <c r="AB50" s="110">
        <v>5.6</v>
      </c>
      <c r="AC50" s="110">
        <v>5.7</v>
      </c>
      <c r="AD50" s="2">
        <v>5.7</v>
      </c>
      <c r="AE50" s="110">
        <v>2020</v>
      </c>
      <c r="AF50" s="12"/>
    </row>
    <row r="51" spans="1:32" s="9" customFormat="1" ht="47.25" x14ac:dyDescent="0.25">
      <c r="A51" s="61">
        <v>9</v>
      </c>
      <c r="B51" s="61">
        <v>3</v>
      </c>
      <c r="C51" s="61">
        <v>8</v>
      </c>
      <c r="D51" s="61">
        <v>0</v>
      </c>
      <c r="E51" s="61">
        <v>8</v>
      </c>
      <c r="F51" s="61">
        <v>0</v>
      </c>
      <c r="G51" s="61">
        <v>1</v>
      </c>
      <c r="H51" s="61">
        <v>0</v>
      </c>
      <c r="I51" s="61">
        <v>2</v>
      </c>
      <c r="J51" s="61">
        <v>1</v>
      </c>
      <c r="K51" s="61">
        <v>0</v>
      </c>
      <c r="L51" s="61">
        <v>1</v>
      </c>
      <c r="M51" s="61">
        <v>2</v>
      </c>
      <c r="N51" s="61">
        <v>0</v>
      </c>
      <c r="O51" s="64">
        <v>0</v>
      </c>
      <c r="P51" s="64">
        <v>1</v>
      </c>
      <c r="Q51" s="64" t="s">
        <v>33</v>
      </c>
      <c r="R51" s="64"/>
      <c r="S51" s="64"/>
      <c r="T51" s="64"/>
      <c r="U51" s="64"/>
      <c r="V51" s="64"/>
      <c r="W51" s="65"/>
      <c r="X51" s="65"/>
      <c r="Y51" s="5" t="s">
        <v>76</v>
      </c>
      <c r="Z51" s="110" t="s">
        <v>24</v>
      </c>
      <c r="AA51" s="107">
        <v>10578.3</v>
      </c>
      <c r="AB51" s="2">
        <v>10348</v>
      </c>
      <c r="AC51" s="2">
        <v>9946.6</v>
      </c>
      <c r="AD51" s="2">
        <f>AA51+AB51+AC51</f>
        <v>30872.9</v>
      </c>
      <c r="AE51" s="110">
        <v>2020</v>
      </c>
      <c r="AF51" s="12"/>
    </row>
    <row r="52" spans="1:32" s="9" customFormat="1" ht="66" customHeight="1" x14ac:dyDescent="0.25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8"/>
      <c r="X52" s="68"/>
      <c r="Y52" s="53" t="s">
        <v>77</v>
      </c>
      <c r="Z52" s="110" t="s">
        <v>22</v>
      </c>
      <c r="AA52" s="110">
        <v>14600</v>
      </c>
      <c r="AB52" s="110">
        <v>14700</v>
      </c>
      <c r="AC52" s="110">
        <v>14800</v>
      </c>
      <c r="AD52" s="47">
        <v>14800</v>
      </c>
      <c r="AE52" s="110">
        <v>2020</v>
      </c>
      <c r="AF52" s="12"/>
    </row>
    <row r="53" spans="1:32" s="9" customFormat="1" ht="80.25" customHeight="1" x14ac:dyDescent="0.25">
      <c r="A53" s="64"/>
      <c r="B53" s="84"/>
      <c r="C53" s="64"/>
      <c r="D53" s="69"/>
      <c r="E53" s="64"/>
      <c r="F53" s="85"/>
      <c r="G53" s="64"/>
      <c r="H53" s="69"/>
      <c r="I53" s="64"/>
      <c r="J53" s="69"/>
      <c r="K53" s="64"/>
      <c r="L53" s="69"/>
      <c r="M53" s="64"/>
      <c r="N53" s="69"/>
      <c r="O53" s="64"/>
      <c r="P53" s="69"/>
      <c r="Q53" s="64"/>
      <c r="R53" s="69"/>
      <c r="S53" s="64"/>
      <c r="T53" s="69"/>
      <c r="U53" s="64"/>
      <c r="V53" s="69"/>
      <c r="W53" s="65"/>
      <c r="X53" s="70"/>
      <c r="Y53" s="5" t="s">
        <v>78</v>
      </c>
      <c r="Z53" s="111" t="s">
        <v>21</v>
      </c>
      <c r="AA53" s="111">
        <v>900</v>
      </c>
      <c r="AB53" s="111">
        <v>950</v>
      </c>
      <c r="AC53" s="111">
        <v>1000</v>
      </c>
      <c r="AD53" s="47">
        <v>1000</v>
      </c>
      <c r="AE53" s="110">
        <v>2020</v>
      </c>
      <c r="AF53" s="12"/>
    </row>
    <row r="54" spans="1:32" s="9" customFormat="1" ht="72.75" customHeight="1" x14ac:dyDescent="0.25">
      <c r="A54" s="61">
        <v>9</v>
      </c>
      <c r="B54" s="61">
        <v>3</v>
      </c>
      <c r="C54" s="61">
        <v>8</v>
      </c>
      <c r="D54" s="61">
        <v>0</v>
      </c>
      <c r="E54" s="61">
        <v>8</v>
      </c>
      <c r="F54" s="61">
        <v>0</v>
      </c>
      <c r="G54" s="61">
        <v>1</v>
      </c>
      <c r="H54" s="61">
        <v>0</v>
      </c>
      <c r="I54" s="61">
        <v>2</v>
      </c>
      <c r="J54" s="61">
        <v>1</v>
      </c>
      <c r="K54" s="61">
        <v>0</v>
      </c>
      <c r="L54" s="61">
        <v>1</v>
      </c>
      <c r="M54" s="61">
        <v>2</v>
      </c>
      <c r="N54" s="61">
        <v>0</v>
      </c>
      <c r="O54" s="64">
        <v>0</v>
      </c>
      <c r="P54" s="64">
        <v>2</v>
      </c>
      <c r="Q54" s="64" t="s">
        <v>34</v>
      </c>
      <c r="R54" s="71"/>
      <c r="S54" s="71"/>
      <c r="T54" s="71"/>
      <c r="U54" s="71"/>
      <c r="V54" s="71"/>
      <c r="W54" s="72"/>
      <c r="X54" s="72"/>
      <c r="Y54" s="50" t="s">
        <v>79</v>
      </c>
      <c r="Z54" s="110" t="s">
        <v>24</v>
      </c>
      <c r="AA54" s="108">
        <v>29110.3</v>
      </c>
      <c r="AB54" s="2">
        <v>30174.400000000001</v>
      </c>
      <c r="AC54" s="2">
        <v>29333.1</v>
      </c>
      <c r="AD54" s="2">
        <f>AA54+AB54+AC54</f>
        <v>88617.799999999988</v>
      </c>
      <c r="AE54" s="110">
        <v>2020</v>
      </c>
      <c r="AF54" s="12"/>
    </row>
    <row r="55" spans="1:32" s="9" customFormat="1" ht="81" customHeight="1" x14ac:dyDescent="0.25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6"/>
      <c r="S55" s="66"/>
      <c r="T55" s="66"/>
      <c r="U55" s="66"/>
      <c r="V55" s="66"/>
      <c r="W55" s="66"/>
      <c r="X55" s="66"/>
      <c r="Y55" s="5" t="s">
        <v>80</v>
      </c>
      <c r="Z55" s="54" t="s">
        <v>20</v>
      </c>
      <c r="AA55" s="92">
        <v>17</v>
      </c>
      <c r="AB55" s="111">
        <v>17.3</v>
      </c>
      <c r="AC55" s="92">
        <v>17.5</v>
      </c>
      <c r="AD55" s="2">
        <v>17.5</v>
      </c>
      <c r="AE55" s="110">
        <v>2020</v>
      </c>
      <c r="AF55" s="12"/>
    </row>
    <row r="56" spans="1:32" s="9" customFormat="1" ht="65.25" customHeight="1" x14ac:dyDescent="0.25">
      <c r="A56" s="67"/>
      <c r="B56" s="67"/>
      <c r="C56" s="67"/>
      <c r="D56" s="67"/>
      <c r="E56" s="67"/>
      <c r="F56" s="67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3"/>
      <c r="S56" s="63"/>
      <c r="T56" s="63"/>
      <c r="U56" s="63"/>
      <c r="V56" s="63"/>
      <c r="W56" s="63"/>
      <c r="X56" s="63"/>
      <c r="Y56" s="5" t="s">
        <v>136</v>
      </c>
      <c r="Z56" s="54" t="s">
        <v>21</v>
      </c>
      <c r="AA56" s="111">
        <v>48</v>
      </c>
      <c r="AB56" s="111">
        <v>49</v>
      </c>
      <c r="AC56" s="111">
        <v>50</v>
      </c>
      <c r="AD56" s="47">
        <v>50</v>
      </c>
      <c r="AE56" s="110">
        <v>2020</v>
      </c>
      <c r="AF56" s="12"/>
    </row>
    <row r="57" spans="1:32" s="9" customFormat="1" ht="47.25" customHeight="1" x14ac:dyDescent="0.25">
      <c r="A57" s="61">
        <v>9</v>
      </c>
      <c r="B57" s="61">
        <v>3</v>
      </c>
      <c r="C57" s="61">
        <v>8</v>
      </c>
      <c r="D57" s="61">
        <v>0</v>
      </c>
      <c r="E57" s="61">
        <v>7</v>
      </c>
      <c r="F57" s="61">
        <v>0</v>
      </c>
      <c r="G57" s="61">
        <v>3</v>
      </c>
      <c r="H57" s="61">
        <v>0</v>
      </c>
      <c r="I57" s="61">
        <v>2</v>
      </c>
      <c r="J57" s="61">
        <v>1</v>
      </c>
      <c r="K57" s="61">
        <v>0</v>
      </c>
      <c r="L57" s="61">
        <v>1</v>
      </c>
      <c r="M57" s="61">
        <v>2</v>
      </c>
      <c r="N57" s="61">
        <v>0</v>
      </c>
      <c r="O57" s="64">
        <v>0</v>
      </c>
      <c r="P57" s="64">
        <v>3</v>
      </c>
      <c r="Q57" s="64" t="s">
        <v>34</v>
      </c>
      <c r="R57" s="71"/>
      <c r="S57" s="71"/>
      <c r="T57" s="71"/>
      <c r="U57" s="71"/>
      <c r="V57" s="71"/>
      <c r="W57" s="72"/>
      <c r="X57" s="72"/>
      <c r="Y57" s="50" t="s">
        <v>81</v>
      </c>
      <c r="Z57" s="110" t="s">
        <v>24</v>
      </c>
      <c r="AA57" s="108">
        <v>9255.7999999999993</v>
      </c>
      <c r="AB57" s="110">
        <v>9958.5</v>
      </c>
      <c r="AC57" s="110">
        <v>9665.1</v>
      </c>
      <c r="AD57" s="2">
        <f>AA57+AB57+AC57</f>
        <v>28879.4</v>
      </c>
      <c r="AE57" s="110">
        <v>2020</v>
      </c>
      <c r="AF57" s="12"/>
    </row>
    <row r="58" spans="1:32" s="9" customFormat="1" ht="50.25" customHeight="1" x14ac:dyDescent="0.25">
      <c r="A58" s="64"/>
      <c r="B58" s="64"/>
      <c r="C58" s="64"/>
      <c r="D58" s="64"/>
      <c r="E58" s="64"/>
      <c r="F58" s="64"/>
      <c r="G58" s="71"/>
      <c r="H58" s="71"/>
      <c r="I58" s="71"/>
      <c r="J58" s="71"/>
      <c r="K58" s="73"/>
      <c r="L58" s="73"/>
      <c r="M58" s="73"/>
      <c r="N58" s="73"/>
      <c r="O58" s="71"/>
      <c r="P58" s="71"/>
      <c r="Q58" s="71"/>
      <c r="R58" s="71"/>
      <c r="S58" s="71"/>
      <c r="T58" s="71"/>
      <c r="U58" s="71"/>
      <c r="V58" s="71"/>
      <c r="W58" s="72"/>
      <c r="X58" s="72"/>
      <c r="Y58" s="5" t="s">
        <v>55</v>
      </c>
      <c r="Z58" s="110" t="s">
        <v>22</v>
      </c>
      <c r="AA58" s="110">
        <v>232</v>
      </c>
      <c r="AB58" s="110">
        <v>236</v>
      </c>
      <c r="AC58" s="110">
        <v>240</v>
      </c>
      <c r="AD58" s="47">
        <v>240</v>
      </c>
      <c r="AE58" s="110">
        <v>2020</v>
      </c>
      <c r="AF58" s="12"/>
    </row>
    <row r="59" spans="1:32" s="9" customFormat="1" ht="52.5" customHeight="1" x14ac:dyDescent="0.25">
      <c r="A59" s="64"/>
      <c r="B59" s="64"/>
      <c r="C59" s="64"/>
      <c r="D59" s="64"/>
      <c r="E59" s="64"/>
      <c r="F59" s="64"/>
      <c r="G59" s="71"/>
      <c r="H59" s="71"/>
      <c r="I59" s="71"/>
      <c r="J59" s="71"/>
      <c r="K59" s="73"/>
      <c r="L59" s="73"/>
      <c r="M59" s="73"/>
      <c r="N59" s="73"/>
      <c r="O59" s="71"/>
      <c r="P59" s="71"/>
      <c r="Q59" s="71"/>
      <c r="R59" s="71"/>
      <c r="S59" s="71"/>
      <c r="T59" s="71"/>
      <c r="U59" s="71"/>
      <c r="V59" s="71"/>
      <c r="W59" s="72"/>
      <c r="X59" s="72"/>
      <c r="Y59" s="5" t="s">
        <v>134</v>
      </c>
      <c r="Z59" s="110" t="s">
        <v>22</v>
      </c>
      <c r="AA59" s="110">
        <v>1</v>
      </c>
      <c r="AB59" s="110">
        <v>2</v>
      </c>
      <c r="AC59" s="110">
        <v>3</v>
      </c>
      <c r="AD59" s="47">
        <v>3</v>
      </c>
      <c r="AE59" s="110">
        <v>2020</v>
      </c>
      <c r="AF59" s="12"/>
    </row>
    <row r="60" spans="1:32" s="9" customFormat="1" ht="65.25" customHeight="1" x14ac:dyDescent="0.25">
      <c r="A60" s="102">
        <v>9</v>
      </c>
      <c r="B60" s="102">
        <v>3</v>
      </c>
      <c r="C60" s="102">
        <v>8</v>
      </c>
      <c r="D60" s="102">
        <v>0</v>
      </c>
      <c r="E60" s="102">
        <v>8</v>
      </c>
      <c r="F60" s="102">
        <v>0</v>
      </c>
      <c r="G60" s="102">
        <v>1</v>
      </c>
      <c r="H60" s="103">
        <v>0</v>
      </c>
      <c r="I60" s="103">
        <v>2</v>
      </c>
      <c r="J60" s="103">
        <v>1</v>
      </c>
      <c r="K60" s="104">
        <v>0</v>
      </c>
      <c r="L60" s="104">
        <v>1</v>
      </c>
      <c r="M60" s="104">
        <v>1</v>
      </c>
      <c r="N60" s="104">
        <v>0</v>
      </c>
      <c r="O60" s="103">
        <v>6</v>
      </c>
      <c r="P60" s="103">
        <v>8</v>
      </c>
      <c r="Q60" s="103">
        <v>0</v>
      </c>
      <c r="R60" s="103"/>
      <c r="S60" s="103"/>
      <c r="T60" s="103"/>
      <c r="U60" s="103"/>
      <c r="V60" s="103"/>
      <c r="W60" s="105"/>
      <c r="X60" s="105"/>
      <c r="Y60" s="46" t="s">
        <v>166</v>
      </c>
      <c r="Z60" s="110" t="s">
        <v>24</v>
      </c>
      <c r="AA60" s="2">
        <v>13865.4</v>
      </c>
      <c r="AB60" s="2">
        <v>0</v>
      </c>
      <c r="AC60" s="2">
        <v>0</v>
      </c>
      <c r="AD60" s="2">
        <f>SUM(AA60:AC60)</f>
        <v>13865.4</v>
      </c>
      <c r="AE60" s="110">
        <v>2018</v>
      </c>
      <c r="AF60" s="12"/>
    </row>
    <row r="61" spans="1:32" s="9" customFormat="1" ht="85.5" customHeight="1" x14ac:dyDescent="0.25">
      <c r="A61" s="79"/>
      <c r="B61" s="79"/>
      <c r="C61" s="79"/>
      <c r="D61" s="79"/>
      <c r="E61" s="79"/>
      <c r="F61" s="79"/>
      <c r="G61" s="103"/>
      <c r="H61" s="103"/>
      <c r="I61" s="103"/>
      <c r="J61" s="103"/>
      <c r="K61" s="104"/>
      <c r="L61" s="104"/>
      <c r="M61" s="104"/>
      <c r="N61" s="104"/>
      <c r="O61" s="103"/>
      <c r="P61" s="103"/>
      <c r="Q61" s="103"/>
      <c r="R61" s="103"/>
      <c r="S61" s="103"/>
      <c r="T61" s="103"/>
      <c r="U61" s="103"/>
      <c r="V61" s="103"/>
      <c r="W61" s="105"/>
      <c r="X61" s="105"/>
      <c r="Y61" s="46" t="s">
        <v>167</v>
      </c>
      <c r="Z61" s="110" t="s">
        <v>149</v>
      </c>
      <c r="AA61" s="110">
        <v>1</v>
      </c>
      <c r="AB61" s="110">
        <v>0</v>
      </c>
      <c r="AC61" s="110">
        <v>0</v>
      </c>
      <c r="AD61" s="47">
        <v>1</v>
      </c>
      <c r="AE61" s="110">
        <v>2018</v>
      </c>
      <c r="AF61" s="12"/>
    </row>
    <row r="62" spans="1:32" s="9" customFormat="1" ht="81.75" customHeight="1" x14ac:dyDescent="0.25">
      <c r="A62" s="102">
        <v>9</v>
      </c>
      <c r="B62" s="102">
        <v>3</v>
      </c>
      <c r="C62" s="102">
        <v>8</v>
      </c>
      <c r="D62" s="102">
        <v>0</v>
      </c>
      <c r="E62" s="102">
        <v>7</v>
      </c>
      <c r="F62" s="102">
        <v>0</v>
      </c>
      <c r="G62" s="102">
        <v>3</v>
      </c>
      <c r="H62" s="103">
        <v>0</v>
      </c>
      <c r="I62" s="103">
        <v>2</v>
      </c>
      <c r="J62" s="103">
        <v>1</v>
      </c>
      <c r="K62" s="104">
        <v>0</v>
      </c>
      <c r="L62" s="104">
        <v>1</v>
      </c>
      <c r="M62" s="104">
        <v>1</v>
      </c>
      <c r="N62" s="104">
        <v>0</v>
      </c>
      <c r="O62" s="103">
        <v>6</v>
      </c>
      <c r="P62" s="103">
        <v>9</v>
      </c>
      <c r="Q62" s="79">
        <v>0</v>
      </c>
      <c r="R62" s="103"/>
      <c r="S62" s="103"/>
      <c r="T62" s="103"/>
      <c r="U62" s="103"/>
      <c r="V62" s="103"/>
      <c r="W62" s="105"/>
      <c r="X62" s="105"/>
      <c r="Y62" s="46" t="s">
        <v>175</v>
      </c>
      <c r="Z62" s="110" t="s">
        <v>24</v>
      </c>
      <c r="AA62" s="2">
        <v>1677.3</v>
      </c>
      <c r="AB62" s="2">
        <v>0</v>
      </c>
      <c r="AC62" s="2">
        <v>0</v>
      </c>
      <c r="AD62" s="2">
        <f>SUM(AA62:AC62)</f>
        <v>1677.3</v>
      </c>
      <c r="AE62" s="110">
        <v>2018</v>
      </c>
      <c r="AF62" s="12"/>
    </row>
    <row r="63" spans="1:32" s="9" customFormat="1" ht="78.75" customHeight="1" x14ac:dyDescent="0.25">
      <c r="A63" s="102"/>
      <c r="B63" s="102"/>
      <c r="C63" s="102"/>
      <c r="D63" s="102"/>
      <c r="E63" s="102"/>
      <c r="F63" s="102"/>
      <c r="G63" s="102"/>
      <c r="H63" s="103"/>
      <c r="I63" s="103"/>
      <c r="J63" s="103"/>
      <c r="K63" s="104"/>
      <c r="L63" s="104"/>
      <c r="M63" s="104"/>
      <c r="N63" s="104"/>
      <c r="O63" s="103"/>
      <c r="P63" s="103"/>
      <c r="Q63" s="79"/>
      <c r="R63" s="103"/>
      <c r="S63" s="103"/>
      <c r="T63" s="103"/>
      <c r="U63" s="103"/>
      <c r="V63" s="103"/>
      <c r="W63" s="105"/>
      <c r="X63" s="105"/>
      <c r="Y63" s="46" t="s">
        <v>161</v>
      </c>
      <c r="Z63" s="110" t="s">
        <v>149</v>
      </c>
      <c r="AA63" s="110">
        <v>1</v>
      </c>
      <c r="AB63" s="110">
        <v>0</v>
      </c>
      <c r="AC63" s="110">
        <v>0</v>
      </c>
      <c r="AD63" s="47">
        <v>1</v>
      </c>
      <c r="AE63" s="110">
        <v>2018</v>
      </c>
      <c r="AF63" s="12"/>
    </row>
    <row r="64" spans="1:32" s="9" customFormat="1" ht="84" customHeight="1" x14ac:dyDescent="0.25">
      <c r="A64" s="102">
        <v>9</v>
      </c>
      <c r="B64" s="102">
        <v>3</v>
      </c>
      <c r="C64" s="102">
        <v>8</v>
      </c>
      <c r="D64" s="102">
        <v>0</v>
      </c>
      <c r="E64" s="102">
        <v>8</v>
      </c>
      <c r="F64" s="102">
        <v>0</v>
      </c>
      <c r="G64" s="102">
        <v>1</v>
      </c>
      <c r="H64" s="103">
        <v>0</v>
      </c>
      <c r="I64" s="103">
        <v>2</v>
      </c>
      <c r="J64" s="103">
        <v>1</v>
      </c>
      <c r="K64" s="104">
        <v>0</v>
      </c>
      <c r="L64" s="104">
        <v>1</v>
      </c>
      <c r="M64" s="104" t="s">
        <v>157</v>
      </c>
      <c r="N64" s="104">
        <v>0</v>
      </c>
      <c r="O64" s="103">
        <v>6</v>
      </c>
      <c r="P64" s="103">
        <v>8</v>
      </c>
      <c r="Q64" s="79">
        <v>0</v>
      </c>
      <c r="R64" s="103"/>
      <c r="S64" s="103"/>
      <c r="T64" s="103"/>
      <c r="U64" s="103"/>
      <c r="V64" s="103"/>
      <c r="W64" s="105"/>
      <c r="X64" s="105"/>
      <c r="Y64" s="46" t="s">
        <v>158</v>
      </c>
      <c r="Z64" s="110" t="s">
        <v>24</v>
      </c>
      <c r="AA64" s="2">
        <v>200</v>
      </c>
      <c r="AB64" s="2">
        <v>0</v>
      </c>
      <c r="AC64" s="2">
        <v>0</v>
      </c>
      <c r="AD64" s="2">
        <f>SUM(AA64:AC64)</f>
        <v>200</v>
      </c>
      <c r="AE64" s="110">
        <v>2018</v>
      </c>
      <c r="AF64" s="12"/>
    </row>
    <row r="65" spans="1:32" s="9" customFormat="1" ht="81" customHeight="1" x14ac:dyDescent="0.25">
      <c r="A65" s="79"/>
      <c r="B65" s="79"/>
      <c r="C65" s="79"/>
      <c r="D65" s="79"/>
      <c r="E65" s="79"/>
      <c r="F65" s="79"/>
      <c r="G65" s="103"/>
      <c r="H65" s="103"/>
      <c r="I65" s="103"/>
      <c r="J65" s="103"/>
      <c r="K65" s="104"/>
      <c r="L65" s="104"/>
      <c r="M65" s="104"/>
      <c r="N65" s="104"/>
      <c r="O65" s="103"/>
      <c r="P65" s="103"/>
      <c r="Q65" s="103"/>
      <c r="R65" s="103"/>
      <c r="S65" s="103"/>
      <c r="T65" s="103"/>
      <c r="U65" s="103"/>
      <c r="V65" s="103"/>
      <c r="W65" s="105"/>
      <c r="X65" s="105"/>
      <c r="Y65" s="46" t="s">
        <v>156</v>
      </c>
      <c r="Z65" s="110" t="s">
        <v>149</v>
      </c>
      <c r="AA65" s="110">
        <v>1</v>
      </c>
      <c r="AB65" s="110">
        <v>0</v>
      </c>
      <c r="AC65" s="110">
        <v>0</v>
      </c>
      <c r="AD65" s="47">
        <v>1</v>
      </c>
      <c r="AE65" s="110">
        <v>2018</v>
      </c>
      <c r="AF65" s="12"/>
    </row>
    <row r="66" spans="1:32" s="9" customFormat="1" ht="89.25" customHeight="1" x14ac:dyDescent="0.25">
      <c r="A66" s="102">
        <v>9</v>
      </c>
      <c r="B66" s="102">
        <v>3</v>
      </c>
      <c r="C66" s="102">
        <v>8</v>
      </c>
      <c r="D66" s="102">
        <v>0</v>
      </c>
      <c r="E66" s="102">
        <v>7</v>
      </c>
      <c r="F66" s="102">
        <v>0</v>
      </c>
      <c r="G66" s="102">
        <v>3</v>
      </c>
      <c r="H66" s="103">
        <v>0</v>
      </c>
      <c r="I66" s="103">
        <v>2</v>
      </c>
      <c r="J66" s="103">
        <v>1</v>
      </c>
      <c r="K66" s="104">
        <v>0</v>
      </c>
      <c r="L66" s="104">
        <v>1</v>
      </c>
      <c r="M66" s="103" t="s">
        <v>157</v>
      </c>
      <c r="N66" s="104">
        <v>0</v>
      </c>
      <c r="O66" s="103">
        <v>6</v>
      </c>
      <c r="P66" s="103">
        <v>9</v>
      </c>
      <c r="Q66" s="103">
        <v>0</v>
      </c>
      <c r="R66" s="103"/>
      <c r="S66" s="103"/>
      <c r="T66" s="103"/>
      <c r="U66" s="103"/>
      <c r="V66" s="103"/>
      <c r="W66" s="105"/>
      <c r="X66" s="105"/>
      <c r="Y66" s="46" t="s">
        <v>159</v>
      </c>
      <c r="Z66" s="110" t="s">
        <v>24</v>
      </c>
      <c r="AA66" s="2">
        <v>50</v>
      </c>
      <c r="AB66" s="110">
        <v>0</v>
      </c>
      <c r="AC66" s="110">
        <v>0</v>
      </c>
      <c r="AD66" s="95">
        <f>SUM(AA66:AC66)</f>
        <v>50</v>
      </c>
      <c r="AE66" s="110">
        <v>2018</v>
      </c>
      <c r="AF66" s="12"/>
    </row>
    <row r="67" spans="1:32" s="9" customFormat="1" ht="103.5" customHeight="1" x14ac:dyDescent="0.25">
      <c r="A67" s="79"/>
      <c r="B67" s="79"/>
      <c r="C67" s="79"/>
      <c r="D67" s="79"/>
      <c r="E67" s="79"/>
      <c r="F67" s="79"/>
      <c r="G67" s="103"/>
      <c r="H67" s="103"/>
      <c r="I67" s="103"/>
      <c r="J67" s="103"/>
      <c r="K67" s="104"/>
      <c r="L67" s="104"/>
      <c r="M67" s="104"/>
      <c r="N67" s="104"/>
      <c r="O67" s="103"/>
      <c r="P67" s="103"/>
      <c r="Q67" s="103"/>
      <c r="R67" s="103"/>
      <c r="S67" s="103"/>
      <c r="T67" s="103"/>
      <c r="U67" s="103"/>
      <c r="V67" s="103"/>
      <c r="W67" s="105"/>
      <c r="X67" s="105"/>
      <c r="Y67" s="46" t="s">
        <v>160</v>
      </c>
      <c r="Z67" s="110" t="s">
        <v>149</v>
      </c>
      <c r="AA67" s="90">
        <v>1</v>
      </c>
      <c r="AB67" s="110">
        <v>0</v>
      </c>
      <c r="AC67" s="110">
        <v>0</v>
      </c>
      <c r="AD67" s="47">
        <v>1</v>
      </c>
      <c r="AE67" s="110">
        <v>2018</v>
      </c>
      <c r="AF67" s="12"/>
    </row>
    <row r="68" spans="1:32" s="9" customFormat="1" ht="92.25" customHeight="1" x14ac:dyDescent="0.25">
      <c r="A68" s="79">
        <v>9</v>
      </c>
      <c r="B68" s="79">
        <v>3</v>
      </c>
      <c r="C68" s="79">
        <v>8</v>
      </c>
      <c r="D68" s="79">
        <v>0</v>
      </c>
      <c r="E68" s="79">
        <v>7</v>
      </c>
      <c r="F68" s="79">
        <v>0</v>
      </c>
      <c r="G68" s="103">
        <v>3</v>
      </c>
      <c r="H68" s="103">
        <v>0</v>
      </c>
      <c r="I68" s="103">
        <v>2</v>
      </c>
      <c r="J68" s="103">
        <v>1</v>
      </c>
      <c r="K68" s="104">
        <v>0</v>
      </c>
      <c r="L68" s="104">
        <v>1</v>
      </c>
      <c r="M68" s="104">
        <v>1</v>
      </c>
      <c r="N68" s="104">
        <v>0</v>
      </c>
      <c r="O68" s="103">
        <v>2</v>
      </c>
      <c r="P68" s="103">
        <v>0</v>
      </c>
      <c r="Q68" s="103">
        <v>0</v>
      </c>
      <c r="R68" s="103"/>
      <c r="S68" s="103"/>
      <c r="T68" s="103"/>
      <c r="U68" s="103"/>
      <c r="V68" s="103"/>
      <c r="W68" s="105"/>
      <c r="X68" s="105"/>
      <c r="Y68" s="46" t="s">
        <v>183</v>
      </c>
      <c r="Z68" s="110" t="s">
        <v>162</v>
      </c>
      <c r="AA68" s="120">
        <v>966.6</v>
      </c>
      <c r="AB68" s="110">
        <v>0</v>
      </c>
      <c r="AC68" s="110">
        <v>0</v>
      </c>
      <c r="AD68" s="2">
        <f>SUM(AA68:AC68)</f>
        <v>966.6</v>
      </c>
      <c r="AE68" s="110">
        <v>2018</v>
      </c>
      <c r="AF68" s="12"/>
    </row>
    <row r="69" spans="1:32" s="9" customFormat="1" ht="80.25" customHeight="1" x14ac:dyDescent="0.25">
      <c r="A69" s="79"/>
      <c r="B69" s="79"/>
      <c r="C69" s="79"/>
      <c r="D69" s="79"/>
      <c r="E69" s="79"/>
      <c r="F69" s="79"/>
      <c r="G69" s="103"/>
      <c r="H69" s="103"/>
      <c r="I69" s="103"/>
      <c r="J69" s="103"/>
      <c r="K69" s="104"/>
      <c r="L69" s="104"/>
      <c r="M69" s="104"/>
      <c r="N69" s="104"/>
      <c r="O69" s="103"/>
      <c r="P69" s="103"/>
      <c r="Q69" s="103"/>
      <c r="R69" s="103"/>
      <c r="S69" s="103"/>
      <c r="T69" s="103"/>
      <c r="U69" s="103"/>
      <c r="V69" s="103"/>
      <c r="W69" s="105"/>
      <c r="X69" s="105"/>
      <c r="Y69" s="46" t="s">
        <v>165</v>
      </c>
      <c r="Z69" s="110" t="s">
        <v>149</v>
      </c>
      <c r="AA69" s="90">
        <v>1</v>
      </c>
      <c r="AB69" s="110">
        <v>0</v>
      </c>
      <c r="AC69" s="110">
        <v>0</v>
      </c>
      <c r="AD69" s="2">
        <v>1</v>
      </c>
      <c r="AE69" s="110">
        <v>2018</v>
      </c>
      <c r="AF69" s="12"/>
    </row>
    <row r="70" spans="1:32" s="9" customFormat="1" ht="80.25" customHeight="1" x14ac:dyDescent="0.25">
      <c r="A70" s="79">
        <v>9</v>
      </c>
      <c r="B70" s="79">
        <v>3</v>
      </c>
      <c r="C70" s="79">
        <v>8</v>
      </c>
      <c r="D70" s="79">
        <v>0</v>
      </c>
      <c r="E70" s="79">
        <v>7</v>
      </c>
      <c r="F70" s="79">
        <v>0</v>
      </c>
      <c r="G70" s="103">
        <v>3</v>
      </c>
      <c r="H70" s="103">
        <v>0</v>
      </c>
      <c r="I70" s="103">
        <v>2</v>
      </c>
      <c r="J70" s="103">
        <v>1</v>
      </c>
      <c r="K70" s="104">
        <v>0</v>
      </c>
      <c r="L70" s="104">
        <v>1</v>
      </c>
      <c r="M70" s="104" t="s">
        <v>157</v>
      </c>
      <c r="N70" s="104">
        <v>0</v>
      </c>
      <c r="O70" s="103">
        <v>2</v>
      </c>
      <c r="P70" s="103">
        <v>0</v>
      </c>
      <c r="Q70" s="103">
        <v>0</v>
      </c>
      <c r="R70" s="103"/>
      <c r="S70" s="103"/>
      <c r="T70" s="103"/>
      <c r="U70" s="103"/>
      <c r="V70" s="103"/>
      <c r="W70" s="105"/>
      <c r="X70" s="105"/>
      <c r="Y70" s="46" t="s">
        <v>176</v>
      </c>
      <c r="Z70" s="110" t="s">
        <v>162</v>
      </c>
      <c r="AA70" s="120">
        <v>96.7</v>
      </c>
      <c r="AB70" s="110">
        <v>0</v>
      </c>
      <c r="AC70" s="110">
        <v>0</v>
      </c>
      <c r="AD70" s="2">
        <f>SUM(AA70:AC70)</f>
        <v>96.7</v>
      </c>
      <c r="AE70" s="110">
        <v>2018</v>
      </c>
      <c r="AF70" s="12"/>
    </row>
    <row r="71" spans="1:32" s="9" customFormat="1" ht="80.25" customHeight="1" x14ac:dyDescent="0.25">
      <c r="A71" s="79"/>
      <c r="B71" s="79"/>
      <c r="C71" s="79"/>
      <c r="D71" s="79"/>
      <c r="E71" s="79"/>
      <c r="F71" s="79"/>
      <c r="G71" s="103"/>
      <c r="H71" s="103"/>
      <c r="I71" s="103"/>
      <c r="J71" s="103"/>
      <c r="K71" s="104"/>
      <c r="L71" s="104"/>
      <c r="M71" s="104"/>
      <c r="N71" s="104"/>
      <c r="O71" s="103"/>
      <c r="P71" s="103"/>
      <c r="Q71" s="103"/>
      <c r="R71" s="103"/>
      <c r="S71" s="103"/>
      <c r="T71" s="103"/>
      <c r="U71" s="103"/>
      <c r="V71" s="103"/>
      <c r="W71" s="105"/>
      <c r="X71" s="105"/>
      <c r="Y71" s="46" t="s">
        <v>165</v>
      </c>
      <c r="Z71" s="110">
        <v>0</v>
      </c>
      <c r="AA71" s="90">
        <v>1</v>
      </c>
      <c r="AB71" s="110">
        <v>0</v>
      </c>
      <c r="AC71" s="110">
        <v>0</v>
      </c>
      <c r="AD71" s="47">
        <v>1</v>
      </c>
      <c r="AE71" s="110">
        <v>2018</v>
      </c>
      <c r="AF71" s="12"/>
    </row>
    <row r="72" spans="1:32" s="9" customFormat="1" ht="103.5" customHeight="1" x14ac:dyDescent="0.25">
      <c r="A72" s="79"/>
      <c r="B72" s="79"/>
      <c r="C72" s="79"/>
      <c r="D72" s="79"/>
      <c r="E72" s="79"/>
      <c r="F72" s="79"/>
      <c r="G72" s="103"/>
      <c r="H72" s="103"/>
      <c r="I72" s="103"/>
      <c r="J72" s="103"/>
      <c r="K72" s="104"/>
      <c r="L72" s="104"/>
      <c r="M72" s="104"/>
      <c r="N72" s="104"/>
      <c r="O72" s="103"/>
      <c r="P72" s="103"/>
      <c r="Q72" s="103"/>
      <c r="R72" s="103"/>
      <c r="S72" s="103"/>
      <c r="T72" s="103"/>
      <c r="U72" s="103"/>
      <c r="V72" s="103"/>
      <c r="W72" s="105"/>
      <c r="X72" s="105"/>
      <c r="Y72" s="46" t="s">
        <v>163</v>
      </c>
      <c r="Z72" s="110" t="s">
        <v>149</v>
      </c>
      <c r="AA72" s="90">
        <v>1</v>
      </c>
      <c r="AB72" s="110">
        <v>0</v>
      </c>
      <c r="AC72" s="110">
        <v>0</v>
      </c>
      <c r="AD72" s="2">
        <v>1</v>
      </c>
      <c r="AE72" s="110">
        <v>2018</v>
      </c>
      <c r="AF72" s="12"/>
    </row>
    <row r="73" spans="1:32" s="9" customFormat="1" ht="63" x14ac:dyDescent="0.25">
      <c r="A73" s="79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5"/>
      <c r="X73" s="65"/>
      <c r="Y73" s="5" t="s">
        <v>82</v>
      </c>
      <c r="Z73" s="110" t="s">
        <v>24</v>
      </c>
      <c r="AA73" s="2">
        <f>AA76+AA83+AA85</f>
        <v>377.9</v>
      </c>
      <c r="AB73" s="2">
        <f>AB76+AB83</f>
        <v>151.5</v>
      </c>
      <c r="AC73" s="2">
        <f>AC76+AC83</f>
        <v>0</v>
      </c>
      <c r="AD73" s="2">
        <f>AA73+AB73+AC73</f>
        <v>529.4</v>
      </c>
      <c r="AE73" s="110">
        <v>2019</v>
      </c>
      <c r="AF73" s="12"/>
    </row>
    <row r="74" spans="1:32" s="9" customFormat="1" ht="78.75" x14ac:dyDescent="0.25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5"/>
      <c r="X74" s="65"/>
      <c r="Y74" s="5" t="s">
        <v>83</v>
      </c>
      <c r="Z74" s="110" t="s">
        <v>18</v>
      </c>
      <c r="AA74" s="110">
        <v>27.9</v>
      </c>
      <c r="AB74" s="110">
        <v>25.6</v>
      </c>
      <c r="AC74" s="110">
        <v>23.3</v>
      </c>
      <c r="AD74" s="2">
        <v>23.3</v>
      </c>
      <c r="AE74" s="110">
        <v>2020</v>
      </c>
      <c r="AF74" s="12"/>
    </row>
    <row r="75" spans="1:32" s="9" customFormat="1" ht="63" x14ac:dyDescent="0.25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5"/>
      <c r="X75" s="65"/>
      <c r="Y75" s="5" t="s">
        <v>84</v>
      </c>
      <c r="Z75" s="110" t="s">
        <v>18</v>
      </c>
      <c r="AA75" s="110">
        <v>59.5</v>
      </c>
      <c r="AB75" s="110">
        <v>73.900000000000006</v>
      </c>
      <c r="AC75" s="110">
        <v>78.3</v>
      </c>
      <c r="AD75" s="2">
        <v>78.3</v>
      </c>
      <c r="AE75" s="110">
        <v>2020</v>
      </c>
      <c r="AF75" s="12"/>
    </row>
    <row r="76" spans="1:32" s="9" customFormat="1" ht="47.25" x14ac:dyDescent="0.25">
      <c r="A76" s="64">
        <v>9</v>
      </c>
      <c r="B76" s="61">
        <v>3</v>
      </c>
      <c r="C76" s="61">
        <v>8</v>
      </c>
      <c r="D76" s="61">
        <v>0</v>
      </c>
      <c r="E76" s="61">
        <v>8</v>
      </c>
      <c r="F76" s="61">
        <v>0</v>
      </c>
      <c r="G76" s="61">
        <v>1</v>
      </c>
      <c r="H76" s="61">
        <v>0</v>
      </c>
      <c r="I76" s="61">
        <v>2</v>
      </c>
      <c r="J76" s="61">
        <v>1</v>
      </c>
      <c r="K76" s="61">
        <v>0</v>
      </c>
      <c r="L76" s="61">
        <v>2</v>
      </c>
      <c r="M76" s="61" t="s">
        <v>37</v>
      </c>
      <c r="N76" s="61">
        <v>5</v>
      </c>
      <c r="O76" s="64">
        <v>1</v>
      </c>
      <c r="P76" s="64">
        <v>9</v>
      </c>
      <c r="Q76" s="64">
        <v>1</v>
      </c>
      <c r="R76" s="64"/>
      <c r="S76" s="64"/>
      <c r="T76" s="64"/>
      <c r="U76" s="64"/>
      <c r="V76" s="64"/>
      <c r="W76" s="65"/>
      <c r="X76" s="65"/>
      <c r="Y76" s="5" t="s">
        <v>128</v>
      </c>
      <c r="Z76" s="110" t="s">
        <v>24</v>
      </c>
      <c r="AA76" s="2">
        <v>31</v>
      </c>
      <c r="AB76" s="2">
        <v>100</v>
      </c>
      <c r="AC76" s="2">
        <v>0</v>
      </c>
      <c r="AD76" s="2">
        <f>AA76+AB76+AC76</f>
        <v>131</v>
      </c>
      <c r="AE76" s="110">
        <v>2019</v>
      </c>
      <c r="AF76" s="12"/>
    </row>
    <row r="77" spans="1:32" s="9" customFormat="1" ht="54" customHeight="1" x14ac:dyDescent="0.25">
      <c r="A77" s="61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5"/>
      <c r="X77" s="65"/>
      <c r="Y77" s="5" t="s">
        <v>129</v>
      </c>
      <c r="Z77" s="110" t="s">
        <v>21</v>
      </c>
      <c r="AA77" s="110">
        <v>16</v>
      </c>
      <c r="AB77" s="110">
        <v>16</v>
      </c>
      <c r="AC77" s="110">
        <v>16</v>
      </c>
      <c r="AD77" s="47">
        <v>16</v>
      </c>
      <c r="AE77" s="110">
        <v>2020</v>
      </c>
      <c r="AF77" s="12"/>
    </row>
    <row r="78" spans="1:32" s="9" customFormat="1" ht="66.75" customHeight="1" x14ac:dyDescent="0.25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5"/>
      <c r="X78" s="65"/>
      <c r="Y78" s="5" t="s">
        <v>135</v>
      </c>
      <c r="Z78" s="110" t="s">
        <v>21</v>
      </c>
      <c r="AA78" s="110">
        <v>42</v>
      </c>
      <c r="AB78" s="110">
        <v>42</v>
      </c>
      <c r="AC78" s="110">
        <v>42</v>
      </c>
      <c r="AD78" s="47">
        <v>42</v>
      </c>
      <c r="AE78" s="110">
        <v>2020</v>
      </c>
      <c r="AF78" s="12"/>
    </row>
    <row r="79" spans="1:32" s="9" customFormat="1" ht="47.25" x14ac:dyDescent="0.25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5"/>
      <c r="X79" s="65"/>
      <c r="Y79" s="5" t="s">
        <v>119</v>
      </c>
      <c r="Z79" s="110" t="s">
        <v>21</v>
      </c>
      <c r="AA79" s="110">
        <v>8</v>
      </c>
      <c r="AB79" s="110">
        <v>9</v>
      </c>
      <c r="AC79" s="110">
        <v>10</v>
      </c>
      <c r="AD79" s="47">
        <v>10</v>
      </c>
      <c r="AE79" s="110">
        <v>2020</v>
      </c>
      <c r="AF79" s="12"/>
    </row>
    <row r="80" spans="1:32" s="9" customFormat="1" ht="84.75" customHeight="1" x14ac:dyDescent="0.25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5"/>
      <c r="X80" s="65"/>
      <c r="Y80" s="5" t="s">
        <v>85</v>
      </c>
      <c r="Z80" s="110" t="s">
        <v>21</v>
      </c>
      <c r="AA80" s="110">
        <v>16</v>
      </c>
      <c r="AB80" s="110">
        <v>17</v>
      </c>
      <c r="AC80" s="110">
        <v>18</v>
      </c>
      <c r="AD80" s="47">
        <v>18</v>
      </c>
      <c r="AE80" s="110">
        <v>2020</v>
      </c>
      <c r="AF80" s="12"/>
    </row>
    <row r="81" spans="1:64" s="9" customFormat="1" ht="63" x14ac:dyDescent="0.2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5"/>
      <c r="X81" s="65"/>
      <c r="Y81" s="5" t="s">
        <v>56</v>
      </c>
      <c r="Z81" s="110" t="s">
        <v>21</v>
      </c>
      <c r="AA81" s="110">
        <v>13</v>
      </c>
      <c r="AB81" s="110">
        <v>14</v>
      </c>
      <c r="AC81" s="110">
        <v>15</v>
      </c>
      <c r="AD81" s="47">
        <v>15</v>
      </c>
      <c r="AE81" s="110">
        <v>2020</v>
      </c>
      <c r="AF81" s="12"/>
    </row>
    <row r="82" spans="1:64" s="9" customFormat="1" ht="79.5" customHeight="1" x14ac:dyDescent="0.25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5"/>
      <c r="X82" s="65"/>
      <c r="Y82" s="5" t="s">
        <v>57</v>
      </c>
      <c r="Z82" s="110" t="s">
        <v>21</v>
      </c>
      <c r="AA82" s="110">
        <v>12</v>
      </c>
      <c r="AB82" s="110">
        <v>13</v>
      </c>
      <c r="AC82" s="110">
        <v>14</v>
      </c>
      <c r="AD82" s="47">
        <v>14</v>
      </c>
      <c r="AE82" s="110">
        <v>2020</v>
      </c>
      <c r="AF82" s="12"/>
    </row>
    <row r="83" spans="1:64" s="9" customFormat="1" ht="78" customHeight="1" x14ac:dyDescent="0.25">
      <c r="A83" s="64">
        <v>9</v>
      </c>
      <c r="B83" s="61">
        <v>3</v>
      </c>
      <c r="C83" s="61">
        <v>8</v>
      </c>
      <c r="D83" s="61">
        <v>0</v>
      </c>
      <c r="E83" s="61">
        <v>8</v>
      </c>
      <c r="F83" s="61">
        <v>0</v>
      </c>
      <c r="G83" s="61">
        <v>1</v>
      </c>
      <c r="H83" s="71">
        <v>0</v>
      </c>
      <c r="I83" s="71">
        <v>2</v>
      </c>
      <c r="J83" s="71">
        <v>1</v>
      </c>
      <c r="K83" s="73">
        <v>0</v>
      </c>
      <c r="L83" s="73">
        <v>2</v>
      </c>
      <c r="M83" s="73" t="s">
        <v>37</v>
      </c>
      <c r="N83" s="73">
        <v>5</v>
      </c>
      <c r="O83" s="71">
        <v>1</v>
      </c>
      <c r="P83" s="71">
        <v>9</v>
      </c>
      <c r="Q83" s="71">
        <v>2</v>
      </c>
      <c r="R83" s="64"/>
      <c r="S83" s="64"/>
      <c r="T83" s="64"/>
      <c r="U83" s="64"/>
      <c r="V83" s="64"/>
      <c r="W83" s="65"/>
      <c r="X83" s="65"/>
      <c r="Y83" s="46" t="s">
        <v>168</v>
      </c>
      <c r="Z83" s="110" t="s">
        <v>24</v>
      </c>
      <c r="AA83" s="2">
        <v>256.89999999999998</v>
      </c>
      <c r="AB83" s="110">
        <v>51.5</v>
      </c>
      <c r="AC83" s="2">
        <v>0</v>
      </c>
      <c r="AD83" s="2">
        <f>SUM(AA83:AC83)</f>
        <v>308.39999999999998</v>
      </c>
      <c r="AE83" s="110">
        <v>2019</v>
      </c>
      <c r="AF83" s="12"/>
    </row>
    <row r="84" spans="1:64" s="9" customFormat="1" ht="102" customHeight="1" x14ac:dyDescent="0.25">
      <c r="A84" s="61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5"/>
      <c r="X84" s="65"/>
      <c r="Y84" s="46" t="s">
        <v>155</v>
      </c>
      <c r="Z84" s="110" t="s">
        <v>21</v>
      </c>
      <c r="AA84" s="110">
        <v>1</v>
      </c>
      <c r="AB84" s="110">
        <v>1</v>
      </c>
      <c r="AC84" s="110">
        <v>0</v>
      </c>
      <c r="AD84" s="47">
        <v>2</v>
      </c>
      <c r="AE84" s="110">
        <v>2019</v>
      </c>
      <c r="AF84" s="12"/>
    </row>
    <row r="85" spans="1:64" s="9" customFormat="1" ht="54" customHeight="1" x14ac:dyDescent="0.25">
      <c r="A85" s="61">
        <v>9</v>
      </c>
      <c r="B85" s="64">
        <v>3</v>
      </c>
      <c r="C85" s="64">
        <v>8</v>
      </c>
      <c r="D85" s="64">
        <v>0</v>
      </c>
      <c r="E85" s="64">
        <v>8</v>
      </c>
      <c r="F85" s="64">
        <v>0</v>
      </c>
      <c r="G85" s="64">
        <v>1</v>
      </c>
      <c r="H85" s="64">
        <v>0</v>
      </c>
      <c r="I85" s="64">
        <v>2</v>
      </c>
      <c r="J85" s="64">
        <v>1</v>
      </c>
      <c r="K85" s="64">
        <v>0</v>
      </c>
      <c r="L85" s="64">
        <v>2</v>
      </c>
      <c r="M85" s="64">
        <v>1</v>
      </c>
      <c r="N85" s="64">
        <v>0</v>
      </c>
      <c r="O85" s="64">
        <v>9</v>
      </c>
      <c r="P85" s="64">
        <v>2</v>
      </c>
      <c r="Q85" s="64">
        <v>0</v>
      </c>
      <c r="R85" s="64"/>
      <c r="S85" s="64"/>
      <c r="T85" s="64"/>
      <c r="U85" s="64"/>
      <c r="V85" s="64"/>
      <c r="W85" s="65"/>
      <c r="X85" s="65"/>
      <c r="Y85" s="5" t="s">
        <v>171</v>
      </c>
      <c r="Z85" s="118" t="s">
        <v>24</v>
      </c>
      <c r="AA85" s="2">
        <v>90</v>
      </c>
      <c r="AB85" s="2">
        <v>0</v>
      </c>
      <c r="AC85" s="2">
        <v>0</v>
      </c>
      <c r="AD85" s="2">
        <f>AA85+AB85+AC85</f>
        <v>90</v>
      </c>
      <c r="AE85" s="47">
        <v>2018</v>
      </c>
      <c r="AF85" s="12"/>
    </row>
    <row r="86" spans="1:64" s="9" customFormat="1" ht="47.25" x14ac:dyDescent="0.2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5"/>
      <c r="X86" s="65"/>
      <c r="Y86" s="5" t="s">
        <v>86</v>
      </c>
      <c r="Z86" s="110" t="s">
        <v>24</v>
      </c>
      <c r="AA86" s="2">
        <f>AA90+AA92</f>
        <v>235.1</v>
      </c>
      <c r="AB86" s="2">
        <f t="shared" ref="AB86:AC86" si="1">AB90</f>
        <v>150</v>
      </c>
      <c r="AC86" s="2">
        <f t="shared" si="1"/>
        <v>100</v>
      </c>
      <c r="AD86" s="2">
        <f>AA86+AB86+AC86</f>
        <v>485.1</v>
      </c>
      <c r="AE86" s="110">
        <v>2020</v>
      </c>
      <c r="AF86" s="12"/>
    </row>
    <row r="87" spans="1:64" s="9" customFormat="1" ht="82.5" customHeight="1" x14ac:dyDescent="0.2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5"/>
      <c r="X87" s="65"/>
      <c r="Y87" s="5" t="s">
        <v>87</v>
      </c>
      <c r="Z87" s="110" t="s">
        <v>18</v>
      </c>
      <c r="AA87" s="110">
        <v>60</v>
      </c>
      <c r="AB87" s="110">
        <v>61</v>
      </c>
      <c r="AC87" s="110">
        <v>62</v>
      </c>
      <c r="AD87" s="47">
        <v>62</v>
      </c>
      <c r="AE87" s="110">
        <v>2020</v>
      </c>
      <c r="AF87" s="12"/>
    </row>
    <row r="88" spans="1:64" s="9" customFormat="1" ht="99.75" customHeight="1" x14ac:dyDescent="0.25">
      <c r="A88" s="64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4"/>
      <c r="P88" s="64"/>
      <c r="Q88" s="64"/>
      <c r="R88" s="3"/>
      <c r="S88" s="3"/>
      <c r="T88" s="3"/>
      <c r="U88" s="3"/>
      <c r="V88" s="3"/>
      <c r="W88" s="1"/>
      <c r="X88" s="1"/>
      <c r="Y88" s="5" t="s">
        <v>130</v>
      </c>
      <c r="Z88" s="110" t="s">
        <v>21</v>
      </c>
      <c r="AA88" s="47">
        <v>4</v>
      </c>
      <c r="AB88" s="47">
        <v>4</v>
      </c>
      <c r="AC88" s="47">
        <v>4</v>
      </c>
      <c r="AD88" s="47">
        <v>4</v>
      </c>
      <c r="AE88" s="110">
        <v>2020</v>
      </c>
      <c r="AF88" s="12"/>
    </row>
    <row r="89" spans="1:64" s="9" customFormat="1" ht="66.75" customHeight="1" x14ac:dyDescent="0.25">
      <c r="A89" s="61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5"/>
      <c r="X89" s="65"/>
      <c r="Y89" s="5" t="s">
        <v>150</v>
      </c>
      <c r="Z89" s="110" t="s">
        <v>21</v>
      </c>
      <c r="AA89" s="110">
        <v>1</v>
      </c>
      <c r="AB89" s="110">
        <v>1</v>
      </c>
      <c r="AC89" s="110">
        <v>1</v>
      </c>
      <c r="AD89" s="47">
        <v>1</v>
      </c>
      <c r="AE89" s="110">
        <v>2020</v>
      </c>
      <c r="AF89" s="12"/>
    </row>
    <row r="90" spans="1:64" s="9" customFormat="1" ht="66" customHeight="1" x14ac:dyDescent="0.25">
      <c r="A90" s="64">
        <v>9</v>
      </c>
      <c r="B90" s="61">
        <v>3</v>
      </c>
      <c r="C90" s="61">
        <v>8</v>
      </c>
      <c r="D90" s="61">
        <v>0</v>
      </c>
      <c r="E90" s="61">
        <v>8</v>
      </c>
      <c r="F90" s="61">
        <v>0</v>
      </c>
      <c r="G90" s="61">
        <v>4</v>
      </c>
      <c r="H90" s="61">
        <v>0</v>
      </c>
      <c r="I90" s="61">
        <v>2</v>
      </c>
      <c r="J90" s="61">
        <v>1</v>
      </c>
      <c r="K90" s="61">
        <v>0</v>
      </c>
      <c r="L90" s="61">
        <v>3</v>
      </c>
      <c r="M90" s="61">
        <v>2</v>
      </c>
      <c r="N90" s="61">
        <v>0</v>
      </c>
      <c r="O90" s="64">
        <v>0</v>
      </c>
      <c r="P90" s="64">
        <v>2</v>
      </c>
      <c r="Q90" s="64" t="s">
        <v>36</v>
      </c>
      <c r="R90" s="64"/>
      <c r="S90" s="64"/>
      <c r="T90" s="64"/>
      <c r="U90" s="64"/>
      <c r="V90" s="64"/>
      <c r="W90" s="65"/>
      <c r="X90" s="65"/>
      <c r="Y90" s="5" t="s">
        <v>88</v>
      </c>
      <c r="Z90" s="110" t="s">
        <v>24</v>
      </c>
      <c r="AA90" s="2">
        <v>142.1</v>
      </c>
      <c r="AB90" s="2">
        <v>150</v>
      </c>
      <c r="AC90" s="2">
        <v>100</v>
      </c>
      <c r="AD90" s="2">
        <f>AA90+AB90+AC90</f>
        <v>392.1</v>
      </c>
      <c r="AE90" s="110">
        <v>2020</v>
      </c>
      <c r="AF90" s="12"/>
    </row>
    <row r="91" spans="1:64" s="9" customFormat="1" ht="99.75" customHeight="1" x14ac:dyDescent="0.25">
      <c r="A91" s="61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5"/>
      <c r="X91" s="65"/>
      <c r="Y91" s="5" t="s">
        <v>89</v>
      </c>
      <c r="Z91" s="110" t="s">
        <v>23</v>
      </c>
      <c r="AA91" s="110">
        <v>4</v>
      </c>
      <c r="AB91" s="110">
        <v>5</v>
      </c>
      <c r="AC91" s="110">
        <v>6</v>
      </c>
      <c r="AD91" s="47">
        <v>6</v>
      </c>
      <c r="AE91" s="110">
        <v>2020</v>
      </c>
      <c r="AF91" s="12"/>
    </row>
    <row r="92" spans="1:64" s="9" customFormat="1" ht="63" customHeight="1" x14ac:dyDescent="0.25">
      <c r="A92" s="61">
        <v>9</v>
      </c>
      <c r="B92" s="64">
        <v>3</v>
      </c>
      <c r="C92" s="64">
        <v>8</v>
      </c>
      <c r="D92" s="64">
        <v>0</v>
      </c>
      <c r="E92" s="64">
        <v>8</v>
      </c>
      <c r="F92" s="64">
        <v>0</v>
      </c>
      <c r="G92" s="64">
        <v>4</v>
      </c>
      <c r="H92" s="64">
        <v>0</v>
      </c>
      <c r="I92" s="64">
        <v>2</v>
      </c>
      <c r="J92" s="64">
        <v>1</v>
      </c>
      <c r="K92" s="64">
        <v>0</v>
      </c>
      <c r="L92" s="64">
        <v>3</v>
      </c>
      <c r="M92" s="64">
        <v>1</v>
      </c>
      <c r="N92" s="64">
        <v>0</v>
      </c>
      <c r="O92" s="64">
        <v>9</v>
      </c>
      <c r="P92" s="64">
        <v>2</v>
      </c>
      <c r="Q92" s="64">
        <v>0</v>
      </c>
      <c r="R92" s="64"/>
      <c r="S92" s="64"/>
      <c r="T92" s="64"/>
      <c r="U92" s="64"/>
      <c r="V92" s="64"/>
      <c r="W92" s="65"/>
      <c r="X92" s="65"/>
      <c r="Y92" s="50" t="s">
        <v>172</v>
      </c>
      <c r="Z92" s="118" t="s">
        <v>24</v>
      </c>
      <c r="AA92" s="2">
        <v>93</v>
      </c>
      <c r="AB92" s="118">
        <v>0</v>
      </c>
      <c r="AC92" s="118">
        <v>0</v>
      </c>
      <c r="AD92" s="2">
        <f>AA92+AB92+AC92</f>
        <v>93</v>
      </c>
      <c r="AE92" s="118">
        <v>2018</v>
      </c>
      <c r="AF92" s="12"/>
    </row>
    <row r="93" spans="1:64" s="56" customFormat="1" ht="44.25" customHeight="1" x14ac:dyDescent="0.25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74"/>
      <c r="X93" s="65"/>
      <c r="Y93" s="116" t="s">
        <v>43</v>
      </c>
      <c r="Z93" s="110" t="s">
        <v>24</v>
      </c>
      <c r="AA93" s="2">
        <f>AA94</f>
        <v>739.19999999999993</v>
      </c>
      <c r="AB93" s="2">
        <f t="shared" ref="AB93:AC93" si="2">AB94</f>
        <v>822.5</v>
      </c>
      <c r="AC93" s="2">
        <f t="shared" si="2"/>
        <v>766.4</v>
      </c>
      <c r="AD93" s="2">
        <f>AA93+AB93+AC93</f>
        <v>2328.1</v>
      </c>
      <c r="AE93" s="110">
        <v>2020</v>
      </c>
      <c r="AF93" s="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55"/>
    </row>
    <row r="94" spans="1:64" s="56" customFormat="1" ht="103.15" customHeight="1" x14ac:dyDescent="0.25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74"/>
      <c r="X94" s="65"/>
      <c r="Y94" s="5" t="s">
        <v>90</v>
      </c>
      <c r="Z94" s="110" t="s">
        <v>24</v>
      </c>
      <c r="AA94" s="2">
        <f>AA97+AA100</f>
        <v>739.19999999999993</v>
      </c>
      <c r="AB94" s="2">
        <f t="shared" ref="AB94:AC94" si="3">AB97+AB100</f>
        <v>822.5</v>
      </c>
      <c r="AC94" s="2">
        <f t="shared" si="3"/>
        <v>766.4</v>
      </c>
      <c r="AD94" s="2">
        <f>AA94+AB94+AC94</f>
        <v>2328.1</v>
      </c>
      <c r="AE94" s="110">
        <v>2020</v>
      </c>
      <c r="AF94" s="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55"/>
    </row>
    <row r="95" spans="1:64" s="56" customFormat="1" ht="68.25" customHeight="1" x14ac:dyDescent="0.25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74"/>
      <c r="X95" s="65"/>
      <c r="Y95" s="5" t="s">
        <v>120</v>
      </c>
      <c r="Z95" s="110" t="s">
        <v>22</v>
      </c>
      <c r="AA95" s="110">
        <v>19000</v>
      </c>
      <c r="AB95" s="110">
        <v>19500</v>
      </c>
      <c r="AC95" s="110">
        <v>20000</v>
      </c>
      <c r="AD95" s="47">
        <v>20000</v>
      </c>
      <c r="AE95" s="110">
        <v>2020</v>
      </c>
      <c r="AF95" s="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55"/>
    </row>
    <row r="96" spans="1:64" s="9" customFormat="1" ht="0.75" hidden="1" customHeight="1" x14ac:dyDescent="0.25">
      <c r="A96" s="64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2"/>
      <c r="X96" s="65"/>
      <c r="Y96" s="5" t="s">
        <v>91</v>
      </c>
      <c r="Z96" s="110" t="s">
        <v>24</v>
      </c>
      <c r="AA96" s="110">
        <v>450</v>
      </c>
      <c r="AB96" s="110">
        <v>450</v>
      </c>
      <c r="AC96" s="110">
        <v>450</v>
      </c>
      <c r="AD96" s="2">
        <f>AA96+AB96+AC96</f>
        <v>1350</v>
      </c>
      <c r="AE96" s="110">
        <v>2020</v>
      </c>
      <c r="AF96" s="12"/>
    </row>
    <row r="97" spans="1:32" s="9" customFormat="1" ht="97.5" customHeight="1" x14ac:dyDescent="0.25">
      <c r="A97" s="61">
        <v>9</v>
      </c>
      <c r="B97" s="61">
        <v>3</v>
      </c>
      <c r="C97" s="61">
        <v>8</v>
      </c>
      <c r="D97" s="61">
        <v>1</v>
      </c>
      <c r="E97" s="61">
        <v>1</v>
      </c>
      <c r="F97" s="61">
        <v>0</v>
      </c>
      <c r="G97" s="61">
        <v>2</v>
      </c>
      <c r="H97" s="61">
        <v>0</v>
      </c>
      <c r="I97" s="61">
        <v>2</v>
      </c>
      <c r="J97" s="61">
        <v>2</v>
      </c>
      <c r="K97" s="61">
        <v>0</v>
      </c>
      <c r="L97" s="61">
        <v>1</v>
      </c>
      <c r="M97" s="61">
        <v>2</v>
      </c>
      <c r="N97" s="61">
        <v>0</v>
      </c>
      <c r="O97" s="64">
        <v>0</v>
      </c>
      <c r="P97" s="64">
        <v>1</v>
      </c>
      <c r="Q97" s="64" t="s">
        <v>36</v>
      </c>
      <c r="R97" s="61"/>
      <c r="S97" s="61"/>
      <c r="T97" s="61"/>
      <c r="U97" s="61"/>
      <c r="V97" s="61"/>
      <c r="W97" s="62"/>
      <c r="X97" s="65"/>
      <c r="Y97" s="5" t="s">
        <v>121</v>
      </c>
      <c r="Z97" s="110" t="s">
        <v>24</v>
      </c>
      <c r="AA97" s="2">
        <v>202.4</v>
      </c>
      <c r="AB97" s="2">
        <v>250</v>
      </c>
      <c r="AC97" s="2">
        <v>243</v>
      </c>
      <c r="AD97" s="2">
        <f>AA97+AB97+AC97</f>
        <v>695.4</v>
      </c>
      <c r="AE97" s="110">
        <v>2020</v>
      </c>
      <c r="AF97" s="12"/>
    </row>
    <row r="98" spans="1:32" s="9" customFormat="1" ht="54" customHeight="1" x14ac:dyDescent="0.25">
      <c r="A98" s="61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5"/>
      <c r="X98" s="65"/>
      <c r="Y98" s="5" t="s">
        <v>92</v>
      </c>
      <c r="Z98" s="110" t="s">
        <v>21</v>
      </c>
      <c r="AA98" s="110">
        <v>148</v>
      </c>
      <c r="AB98" s="110">
        <v>150</v>
      </c>
      <c r="AC98" s="110">
        <v>152</v>
      </c>
      <c r="AD98" s="47">
        <v>152</v>
      </c>
      <c r="AE98" s="110">
        <v>2020</v>
      </c>
      <c r="AF98" s="12"/>
    </row>
    <row r="99" spans="1:32" s="9" customFormat="1" ht="70.5" customHeight="1" x14ac:dyDescent="0.25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5"/>
      <c r="X99" s="74"/>
      <c r="Y99" s="5" t="s">
        <v>93</v>
      </c>
      <c r="Z99" s="110" t="s">
        <v>22</v>
      </c>
      <c r="AA99" s="110">
        <v>12250</v>
      </c>
      <c r="AB99" s="110">
        <v>12400</v>
      </c>
      <c r="AC99" s="110">
        <v>12500</v>
      </c>
      <c r="AD99" s="47">
        <v>12500</v>
      </c>
      <c r="AE99" s="110">
        <v>2020</v>
      </c>
      <c r="AF99" s="12"/>
    </row>
    <row r="100" spans="1:32" s="9" customFormat="1" ht="68.25" customHeight="1" x14ac:dyDescent="0.25">
      <c r="A100" s="64">
        <v>9</v>
      </c>
      <c r="B100" s="61">
        <v>3</v>
      </c>
      <c r="C100" s="61">
        <v>8</v>
      </c>
      <c r="D100" s="61">
        <v>1</v>
      </c>
      <c r="E100" s="61">
        <v>1</v>
      </c>
      <c r="F100" s="61">
        <v>0</v>
      </c>
      <c r="G100" s="61">
        <v>2</v>
      </c>
      <c r="H100" s="61">
        <v>0</v>
      </c>
      <c r="I100" s="61">
        <v>2</v>
      </c>
      <c r="J100" s="61">
        <v>2</v>
      </c>
      <c r="K100" s="61">
        <v>0</v>
      </c>
      <c r="L100" s="61">
        <v>1</v>
      </c>
      <c r="M100" s="61">
        <v>2</v>
      </c>
      <c r="N100" s="61">
        <v>0</v>
      </c>
      <c r="O100" s="64">
        <v>0</v>
      </c>
      <c r="P100" s="64">
        <v>2</v>
      </c>
      <c r="Q100" s="64" t="s">
        <v>36</v>
      </c>
      <c r="R100" s="64"/>
      <c r="S100" s="64"/>
      <c r="T100" s="64"/>
      <c r="U100" s="64"/>
      <c r="V100" s="64"/>
      <c r="W100" s="65"/>
      <c r="X100" s="74"/>
      <c r="Y100" s="5" t="s">
        <v>177</v>
      </c>
      <c r="Z100" s="110" t="s">
        <v>24</v>
      </c>
      <c r="AA100" s="2">
        <v>536.79999999999995</v>
      </c>
      <c r="AB100" s="2">
        <v>572.5</v>
      </c>
      <c r="AC100" s="2">
        <v>523.4</v>
      </c>
      <c r="AD100" s="2">
        <f>AA100+AB100+AC100</f>
        <v>1632.6999999999998</v>
      </c>
      <c r="AE100" s="110">
        <v>2020</v>
      </c>
      <c r="AF100" s="12"/>
    </row>
    <row r="101" spans="1:32" s="9" customFormat="1" ht="67.5" customHeight="1" x14ac:dyDescent="0.25">
      <c r="A101" s="61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5"/>
      <c r="X101" s="74"/>
      <c r="Y101" s="5" t="s">
        <v>94</v>
      </c>
      <c r="Z101" s="110" t="s">
        <v>21</v>
      </c>
      <c r="AA101" s="110">
        <v>55</v>
      </c>
      <c r="AB101" s="110">
        <v>57</v>
      </c>
      <c r="AC101" s="110">
        <v>60</v>
      </c>
      <c r="AD101" s="47">
        <v>60</v>
      </c>
      <c r="AE101" s="110">
        <v>2020</v>
      </c>
      <c r="AF101" s="12"/>
    </row>
    <row r="102" spans="1:32" s="9" customFormat="1" ht="47.25" x14ac:dyDescent="0.25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5"/>
      <c r="X102" s="74"/>
      <c r="Y102" s="5" t="s">
        <v>95</v>
      </c>
      <c r="Z102" s="110" t="s">
        <v>22</v>
      </c>
      <c r="AA102" s="110">
        <v>1543</v>
      </c>
      <c r="AB102" s="110">
        <v>1550</v>
      </c>
      <c r="AC102" s="110">
        <v>1560</v>
      </c>
      <c r="AD102" s="47">
        <v>1560</v>
      </c>
      <c r="AE102" s="110">
        <v>2020</v>
      </c>
      <c r="AF102" s="12"/>
    </row>
    <row r="103" spans="1:32" s="9" customFormat="1" ht="42" customHeight="1" x14ac:dyDescent="0.25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5"/>
      <c r="X103" s="65"/>
      <c r="Y103" s="117" t="s">
        <v>44</v>
      </c>
      <c r="Z103" s="48" t="s">
        <v>24</v>
      </c>
      <c r="AA103" s="2">
        <f>AA104+AA110</f>
        <v>5911.5</v>
      </c>
      <c r="AB103" s="2">
        <f t="shared" ref="AB103" si="4">AB104+AB110</f>
        <v>5379.8</v>
      </c>
      <c r="AC103" s="2">
        <f>AC104+AC110</f>
        <v>5223.5</v>
      </c>
      <c r="AD103" s="2">
        <f>AA103+AB103+AC103</f>
        <v>16514.8</v>
      </c>
      <c r="AE103" s="110">
        <v>2020</v>
      </c>
      <c r="AF103" s="12"/>
    </row>
    <row r="104" spans="1:32" s="9" customFormat="1" ht="50.25" customHeight="1" x14ac:dyDescent="0.25">
      <c r="A104" s="64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6"/>
      <c r="X104" s="77"/>
      <c r="Y104" s="5" t="s">
        <v>178</v>
      </c>
      <c r="Z104" s="54" t="s">
        <v>31</v>
      </c>
      <c r="AA104" s="2">
        <f>AA108+AA109+AA107</f>
        <v>230</v>
      </c>
      <c r="AB104" s="2">
        <f t="shared" ref="AB104:AC104" si="5">AB108+AB109+AB107</f>
        <v>150</v>
      </c>
      <c r="AC104" s="2">
        <f t="shared" si="5"/>
        <v>146</v>
      </c>
      <c r="AD104" s="2">
        <f t="shared" ref="AD104:AD148" si="6">AA104+AB104+AC104</f>
        <v>526</v>
      </c>
      <c r="AE104" s="110">
        <v>2020</v>
      </c>
      <c r="AF104" s="12"/>
    </row>
    <row r="105" spans="1:32" s="9" customFormat="1" ht="47.25" x14ac:dyDescent="0.25">
      <c r="A105" s="75"/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6"/>
      <c r="X105" s="76"/>
      <c r="Y105" s="50" t="s">
        <v>59</v>
      </c>
      <c r="Z105" s="110" t="s">
        <v>25</v>
      </c>
      <c r="AA105" s="110">
        <v>3</v>
      </c>
      <c r="AB105" s="110">
        <v>4</v>
      </c>
      <c r="AC105" s="110">
        <v>5</v>
      </c>
      <c r="AD105" s="47">
        <v>5</v>
      </c>
      <c r="AE105" s="110">
        <v>2020</v>
      </c>
      <c r="AF105" s="12"/>
    </row>
    <row r="106" spans="1:32" s="9" customFormat="1" ht="63" x14ac:dyDescent="0.25">
      <c r="A106" s="75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5"/>
      <c r="X106" s="65"/>
      <c r="Y106" s="5" t="s">
        <v>96</v>
      </c>
      <c r="Z106" s="110" t="s">
        <v>23</v>
      </c>
      <c r="AA106" s="110">
        <v>1</v>
      </c>
      <c r="AB106" s="110">
        <v>2</v>
      </c>
      <c r="AC106" s="110">
        <v>3</v>
      </c>
      <c r="AD106" s="47">
        <v>3</v>
      </c>
      <c r="AE106" s="110">
        <v>2020</v>
      </c>
      <c r="AF106" s="12"/>
    </row>
    <row r="107" spans="1:32" s="9" customFormat="1" ht="72" customHeight="1" x14ac:dyDescent="0.25">
      <c r="A107" s="64">
        <v>9</v>
      </c>
      <c r="B107" s="61">
        <v>3</v>
      </c>
      <c r="C107" s="61">
        <v>8</v>
      </c>
      <c r="D107" s="61">
        <v>0</v>
      </c>
      <c r="E107" s="61">
        <v>7</v>
      </c>
      <c r="F107" s="61">
        <v>0</v>
      </c>
      <c r="G107" s="61">
        <v>7</v>
      </c>
      <c r="H107" s="61">
        <v>0</v>
      </c>
      <c r="I107" s="61">
        <v>2</v>
      </c>
      <c r="J107" s="61">
        <v>3</v>
      </c>
      <c r="K107" s="61">
        <v>0</v>
      </c>
      <c r="L107" s="61">
        <v>1</v>
      </c>
      <c r="M107" s="61">
        <v>2</v>
      </c>
      <c r="N107" s="61">
        <v>0</v>
      </c>
      <c r="O107" s="64">
        <v>0</v>
      </c>
      <c r="P107" s="64">
        <v>1</v>
      </c>
      <c r="Q107" s="64" t="s">
        <v>36</v>
      </c>
      <c r="R107" s="64"/>
      <c r="S107" s="64"/>
      <c r="T107" s="64"/>
      <c r="U107" s="64"/>
      <c r="V107" s="64"/>
      <c r="W107" s="65"/>
      <c r="X107" s="65"/>
      <c r="Y107" s="5" t="s">
        <v>97</v>
      </c>
      <c r="Z107" s="110" t="s">
        <v>24</v>
      </c>
      <c r="AA107" s="2">
        <v>5</v>
      </c>
      <c r="AB107" s="2">
        <v>5</v>
      </c>
      <c r="AC107" s="2">
        <v>5</v>
      </c>
      <c r="AD107" s="2">
        <f t="shared" si="6"/>
        <v>15</v>
      </c>
      <c r="AE107" s="110">
        <v>2020</v>
      </c>
      <c r="AF107" s="12"/>
    </row>
    <row r="108" spans="1:32" s="9" customFormat="1" ht="50.25" customHeight="1" x14ac:dyDescent="0.25">
      <c r="A108" s="61">
        <v>9</v>
      </c>
      <c r="B108" s="61">
        <v>3</v>
      </c>
      <c r="C108" s="61">
        <v>8</v>
      </c>
      <c r="D108" s="61">
        <v>0</v>
      </c>
      <c r="E108" s="61">
        <v>7</v>
      </c>
      <c r="F108" s="61">
        <v>0</v>
      </c>
      <c r="G108" s="61">
        <v>7</v>
      </c>
      <c r="H108" s="61">
        <v>0</v>
      </c>
      <c r="I108" s="61">
        <v>2</v>
      </c>
      <c r="J108" s="61">
        <v>3</v>
      </c>
      <c r="K108" s="61">
        <v>0</v>
      </c>
      <c r="L108" s="61">
        <v>1</v>
      </c>
      <c r="M108" s="61">
        <v>2</v>
      </c>
      <c r="N108" s="61">
        <v>0</v>
      </c>
      <c r="O108" s="64">
        <v>0</v>
      </c>
      <c r="P108" s="64">
        <v>2</v>
      </c>
      <c r="Q108" s="64" t="s">
        <v>36</v>
      </c>
      <c r="R108" s="64"/>
      <c r="S108" s="64"/>
      <c r="T108" s="64"/>
      <c r="U108" s="64"/>
      <c r="V108" s="64"/>
      <c r="W108" s="65"/>
      <c r="X108" s="65"/>
      <c r="Y108" s="5" t="s">
        <v>98</v>
      </c>
      <c r="Z108" s="110" t="s">
        <v>24</v>
      </c>
      <c r="AA108" s="2">
        <v>210</v>
      </c>
      <c r="AB108" s="2">
        <v>130</v>
      </c>
      <c r="AC108" s="2">
        <v>126</v>
      </c>
      <c r="AD108" s="2">
        <f t="shared" si="6"/>
        <v>466</v>
      </c>
      <c r="AE108" s="110">
        <v>2020</v>
      </c>
      <c r="AF108" s="12"/>
    </row>
    <row r="109" spans="1:32" s="9" customFormat="1" ht="83.25" customHeight="1" x14ac:dyDescent="0.25">
      <c r="A109" s="61">
        <v>9</v>
      </c>
      <c r="B109" s="61">
        <v>3</v>
      </c>
      <c r="C109" s="61">
        <v>8</v>
      </c>
      <c r="D109" s="61">
        <v>0</v>
      </c>
      <c r="E109" s="61">
        <v>7</v>
      </c>
      <c r="F109" s="61">
        <v>0</v>
      </c>
      <c r="G109" s="61">
        <v>7</v>
      </c>
      <c r="H109" s="61">
        <v>0</v>
      </c>
      <c r="I109" s="61">
        <v>2</v>
      </c>
      <c r="J109" s="61">
        <v>3</v>
      </c>
      <c r="K109" s="61">
        <v>0</v>
      </c>
      <c r="L109" s="61">
        <v>1</v>
      </c>
      <c r="M109" s="61">
        <v>2</v>
      </c>
      <c r="N109" s="61">
        <v>0</v>
      </c>
      <c r="O109" s="64">
        <v>0</v>
      </c>
      <c r="P109" s="64">
        <v>3</v>
      </c>
      <c r="Q109" s="64" t="s">
        <v>36</v>
      </c>
      <c r="R109" s="64"/>
      <c r="S109" s="64"/>
      <c r="T109" s="64"/>
      <c r="U109" s="64"/>
      <c r="V109" s="64"/>
      <c r="W109" s="65"/>
      <c r="X109" s="65"/>
      <c r="Y109" s="5" t="s">
        <v>99</v>
      </c>
      <c r="Z109" s="110" t="s">
        <v>24</v>
      </c>
      <c r="AA109" s="2">
        <v>15</v>
      </c>
      <c r="AB109" s="2">
        <v>15</v>
      </c>
      <c r="AC109" s="2">
        <v>15</v>
      </c>
      <c r="AD109" s="2">
        <f t="shared" si="6"/>
        <v>45</v>
      </c>
      <c r="AE109" s="110">
        <v>2020</v>
      </c>
      <c r="AF109" s="12"/>
    </row>
    <row r="110" spans="1:32" s="9" customFormat="1" ht="94.5" customHeight="1" x14ac:dyDescent="0.25">
      <c r="A110" s="61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5"/>
      <c r="X110" s="65"/>
      <c r="Y110" s="57" t="s">
        <v>46</v>
      </c>
      <c r="Z110" s="48" t="s">
        <v>31</v>
      </c>
      <c r="AA110" s="94">
        <f>AA114+AA115+AA116+AA118</f>
        <v>5681.5</v>
      </c>
      <c r="AB110" s="113">
        <f t="shared" ref="AB110:AC110" si="7">AB114+AB115</f>
        <v>5229.8</v>
      </c>
      <c r="AC110" s="113">
        <f t="shared" si="7"/>
        <v>5077.5</v>
      </c>
      <c r="AD110" s="2">
        <f t="shared" si="6"/>
        <v>15988.8</v>
      </c>
      <c r="AE110" s="110">
        <v>2020</v>
      </c>
      <c r="AF110" s="12"/>
    </row>
    <row r="111" spans="1:32" s="9" customFormat="1" ht="79.5" customHeight="1" x14ac:dyDescent="0.25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5"/>
      <c r="X111" s="65"/>
      <c r="Y111" s="5" t="s">
        <v>100</v>
      </c>
      <c r="Z111" s="48" t="s">
        <v>21</v>
      </c>
      <c r="AA111" s="113">
        <v>5</v>
      </c>
      <c r="AB111" s="113">
        <v>5</v>
      </c>
      <c r="AC111" s="113">
        <v>5</v>
      </c>
      <c r="AD111" s="47">
        <v>5</v>
      </c>
      <c r="AE111" s="110">
        <v>2020</v>
      </c>
      <c r="AF111" s="12"/>
    </row>
    <row r="112" spans="1:32" s="9" customFormat="1" ht="48.75" customHeight="1" x14ac:dyDescent="0.25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5"/>
      <c r="X112" s="65"/>
      <c r="Y112" s="5" t="s">
        <v>101</v>
      </c>
      <c r="Z112" s="48" t="s">
        <v>22</v>
      </c>
      <c r="AA112" s="113">
        <v>3500</v>
      </c>
      <c r="AB112" s="113">
        <v>3500</v>
      </c>
      <c r="AC112" s="113">
        <v>3500</v>
      </c>
      <c r="AD112" s="47">
        <v>3500</v>
      </c>
      <c r="AE112" s="110">
        <v>2020</v>
      </c>
      <c r="AF112" s="12"/>
    </row>
    <row r="113" spans="1:32" s="9" customFormat="1" ht="48.75" customHeight="1" x14ac:dyDescent="0.25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5"/>
      <c r="X113" s="65"/>
      <c r="Y113" s="6" t="s">
        <v>47</v>
      </c>
      <c r="Z113" s="48" t="s">
        <v>22</v>
      </c>
      <c r="AA113" s="113">
        <v>90</v>
      </c>
      <c r="AB113" s="113">
        <v>95</v>
      </c>
      <c r="AC113" s="113">
        <v>100</v>
      </c>
      <c r="AD113" s="47">
        <v>100</v>
      </c>
      <c r="AE113" s="110">
        <v>2020</v>
      </c>
      <c r="AF113" s="12"/>
    </row>
    <row r="114" spans="1:32" s="9" customFormat="1" ht="51" customHeight="1" x14ac:dyDescent="0.25">
      <c r="A114" s="64">
        <v>9</v>
      </c>
      <c r="B114" s="61">
        <v>3</v>
      </c>
      <c r="C114" s="61">
        <v>8</v>
      </c>
      <c r="D114" s="61">
        <v>0</v>
      </c>
      <c r="E114" s="61">
        <v>7</v>
      </c>
      <c r="F114" s="61">
        <v>0</v>
      </c>
      <c r="G114" s="61">
        <v>7</v>
      </c>
      <c r="H114" s="61">
        <v>0</v>
      </c>
      <c r="I114" s="61">
        <v>2</v>
      </c>
      <c r="J114" s="61">
        <v>3</v>
      </c>
      <c r="K114" s="61">
        <v>0</v>
      </c>
      <c r="L114" s="61">
        <v>2</v>
      </c>
      <c r="M114" s="61">
        <v>2</v>
      </c>
      <c r="N114" s="61">
        <v>0</v>
      </c>
      <c r="O114" s="64">
        <v>0</v>
      </c>
      <c r="P114" s="64">
        <v>1</v>
      </c>
      <c r="Q114" s="64" t="s">
        <v>34</v>
      </c>
      <c r="R114" s="78"/>
      <c r="S114" s="64"/>
      <c r="T114" s="64"/>
      <c r="U114" s="64"/>
      <c r="V114" s="64"/>
      <c r="W114" s="65"/>
      <c r="X114" s="65"/>
      <c r="Y114" s="5" t="s">
        <v>102</v>
      </c>
      <c r="Z114" s="48" t="s">
        <v>31</v>
      </c>
      <c r="AA114" s="113">
        <v>4528.8999999999996</v>
      </c>
      <c r="AB114" s="113">
        <v>4929.8</v>
      </c>
      <c r="AC114" s="113">
        <v>4827.5</v>
      </c>
      <c r="AD114" s="2">
        <f>AA114+AB114+AC114</f>
        <v>14286.2</v>
      </c>
      <c r="AE114" s="110">
        <v>2020</v>
      </c>
      <c r="AF114" s="12"/>
    </row>
    <row r="115" spans="1:32" s="9" customFormat="1" ht="81" customHeight="1" x14ac:dyDescent="0.25">
      <c r="A115" s="61">
        <v>9</v>
      </c>
      <c r="B115" s="61">
        <v>3</v>
      </c>
      <c r="C115" s="61">
        <v>8</v>
      </c>
      <c r="D115" s="61">
        <v>0</v>
      </c>
      <c r="E115" s="61">
        <v>4</v>
      </c>
      <c r="F115" s="61">
        <v>0</v>
      </c>
      <c r="G115" s="61">
        <v>1</v>
      </c>
      <c r="H115" s="61">
        <v>0</v>
      </c>
      <c r="I115" s="61">
        <v>2</v>
      </c>
      <c r="J115" s="61">
        <v>3</v>
      </c>
      <c r="K115" s="61">
        <v>0</v>
      </c>
      <c r="L115" s="61">
        <v>2</v>
      </c>
      <c r="M115" s="61">
        <v>2</v>
      </c>
      <c r="N115" s="61">
        <v>0</v>
      </c>
      <c r="O115" s="64">
        <v>0</v>
      </c>
      <c r="P115" s="64">
        <v>2</v>
      </c>
      <c r="Q115" s="64" t="s">
        <v>35</v>
      </c>
      <c r="R115" s="64"/>
      <c r="S115" s="64"/>
      <c r="T115" s="64"/>
      <c r="U115" s="64"/>
      <c r="V115" s="64"/>
      <c r="W115" s="65"/>
      <c r="X115" s="65"/>
      <c r="Y115" s="5" t="s">
        <v>103</v>
      </c>
      <c r="Z115" s="48" t="s">
        <v>31</v>
      </c>
      <c r="AA115" s="94">
        <v>300</v>
      </c>
      <c r="AB115" s="94">
        <v>300</v>
      </c>
      <c r="AC115" s="94">
        <v>250</v>
      </c>
      <c r="AD115" s="95">
        <f>AA115+AB115+AC115</f>
        <v>850</v>
      </c>
      <c r="AE115" s="110">
        <v>2020</v>
      </c>
      <c r="AF115" s="12"/>
    </row>
    <row r="116" spans="1:32" s="9" customFormat="1" ht="82.5" customHeight="1" x14ac:dyDescent="0.25">
      <c r="A116" s="79">
        <v>9</v>
      </c>
      <c r="B116" s="79">
        <v>3</v>
      </c>
      <c r="C116" s="79">
        <v>8</v>
      </c>
      <c r="D116" s="79">
        <v>0</v>
      </c>
      <c r="E116" s="79">
        <v>7</v>
      </c>
      <c r="F116" s="79">
        <v>0</v>
      </c>
      <c r="G116" s="103">
        <v>7</v>
      </c>
      <c r="H116" s="103">
        <v>0</v>
      </c>
      <c r="I116" s="103">
        <v>2</v>
      </c>
      <c r="J116" s="103">
        <v>3</v>
      </c>
      <c r="K116" s="104">
        <v>0</v>
      </c>
      <c r="L116" s="104">
        <v>2</v>
      </c>
      <c r="M116" s="104">
        <v>1</v>
      </c>
      <c r="N116" s="104">
        <v>0</v>
      </c>
      <c r="O116" s="103">
        <v>2</v>
      </c>
      <c r="P116" s="103">
        <v>0</v>
      </c>
      <c r="Q116" s="103">
        <v>0</v>
      </c>
      <c r="R116" s="103"/>
      <c r="S116" s="103"/>
      <c r="T116" s="103"/>
      <c r="U116" s="103"/>
      <c r="V116" s="103"/>
      <c r="W116" s="105"/>
      <c r="X116" s="105"/>
      <c r="Y116" s="46" t="s">
        <v>179</v>
      </c>
      <c r="Z116" s="110" t="s">
        <v>162</v>
      </c>
      <c r="AA116" s="120">
        <v>775.1</v>
      </c>
      <c r="AB116" s="94">
        <v>0</v>
      </c>
      <c r="AC116" s="94">
        <v>0</v>
      </c>
      <c r="AD116" s="95">
        <f>AA116+AB116+AC116</f>
        <v>775.1</v>
      </c>
      <c r="AE116" s="110">
        <v>2018</v>
      </c>
      <c r="AF116" s="12"/>
    </row>
    <row r="117" spans="1:32" s="9" customFormat="1" ht="78" customHeight="1" x14ac:dyDescent="0.25">
      <c r="A117" s="79"/>
      <c r="B117" s="79"/>
      <c r="C117" s="79"/>
      <c r="D117" s="79"/>
      <c r="E117" s="79"/>
      <c r="F117" s="79"/>
      <c r="G117" s="103"/>
      <c r="H117" s="103"/>
      <c r="I117" s="103"/>
      <c r="J117" s="103"/>
      <c r="K117" s="104"/>
      <c r="L117" s="104"/>
      <c r="M117" s="104"/>
      <c r="N117" s="104"/>
      <c r="O117" s="103"/>
      <c r="P117" s="103"/>
      <c r="Q117" s="103"/>
      <c r="R117" s="103"/>
      <c r="S117" s="103"/>
      <c r="T117" s="103"/>
      <c r="U117" s="103"/>
      <c r="V117" s="103"/>
      <c r="W117" s="105"/>
      <c r="X117" s="105"/>
      <c r="Y117" s="46" t="s">
        <v>164</v>
      </c>
      <c r="Z117" s="110" t="s">
        <v>149</v>
      </c>
      <c r="AA117" s="90">
        <v>1</v>
      </c>
      <c r="AB117" s="94">
        <v>0</v>
      </c>
      <c r="AC117" s="94">
        <v>0</v>
      </c>
      <c r="AD117" s="95">
        <v>1</v>
      </c>
      <c r="AE117" s="110">
        <v>2018</v>
      </c>
      <c r="AF117" s="12"/>
    </row>
    <row r="118" spans="1:32" s="9" customFormat="1" ht="96" customHeight="1" x14ac:dyDescent="0.25">
      <c r="A118" s="79">
        <v>9</v>
      </c>
      <c r="B118" s="79">
        <v>3</v>
      </c>
      <c r="C118" s="79">
        <v>8</v>
      </c>
      <c r="D118" s="79">
        <v>0</v>
      </c>
      <c r="E118" s="79">
        <v>7</v>
      </c>
      <c r="F118" s="79">
        <v>0</v>
      </c>
      <c r="G118" s="103">
        <v>7</v>
      </c>
      <c r="H118" s="103">
        <v>0</v>
      </c>
      <c r="I118" s="103">
        <v>2</v>
      </c>
      <c r="J118" s="103">
        <v>3</v>
      </c>
      <c r="K118" s="104">
        <v>0</v>
      </c>
      <c r="L118" s="104">
        <v>2</v>
      </c>
      <c r="M118" s="104" t="s">
        <v>157</v>
      </c>
      <c r="N118" s="104">
        <v>0</v>
      </c>
      <c r="O118" s="103">
        <v>2</v>
      </c>
      <c r="P118" s="103">
        <v>0</v>
      </c>
      <c r="Q118" s="103">
        <v>0</v>
      </c>
      <c r="R118" s="103"/>
      <c r="S118" s="103"/>
      <c r="T118" s="103"/>
      <c r="U118" s="103"/>
      <c r="V118" s="103"/>
      <c r="W118" s="105"/>
      <c r="X118" s="105"/>
      <c r="Y118" s="46" t="s">
        <v>184</v>
      </c>
      <c r="Z118" s="110" t="s">
        <v>162</v>
      </c>
      <c r="AA118" s="120">
        <v>77.5</v>
      </c>
      <c r="AB118" s="94">
        <v>0</v>
      </c>
      <c r="AC118" s="94">
        <v>0</v>
      </c>
      <c r="AD118" s="95">
        <f>AA118+AB118+AC118</f>
        <v>77.5</v>
      </c>
      <c r="AE118" s="110">
        <v>2018</v>
      </c>
      <c r="AF118" s="12"/>
    </row>
    <row r="119" spans="1:32" s="9" customFormat="1" ht="54" customHeight="1" x14ac:dyDescent="0.25">
      <c r="A119" s="79"/>
      <c r="B119" s="79"/>
      <c r="C119" s="79"/>
      <c r="D119" s="79"/>
      <c r="E119" s="79"/>
      <c r="F119" s="79"/>
      <c r="G119" s="103"/>
      <c r="H119" s="103"/>
      <c r="I119" s="103"/>
      <c r="J119" s="103"/>
      <c r="K119" s="104"/>
      <c r="L119" s="104"/>
      <c r="M119" s="104"/>
      <c r="N119" s="104"/>
      <c r="O119" s="103"/>
      <c r="P119" s="103"/>
      <c r="Q119" s="103"/>
      <c r="R119" s="103"/>
      <c r="S119" s="103"/>
      <c r="T119" s="103"/>
      <c r="U119" s="103"/>
      <c r="V119" s="103"/>
      <c r="W119" s="105"/>
      <c r="X119" s="105"/>
      <c r="Y119" s="46" t="s">
        <v>169</v>
      </c>
      <c r="Z119" s="110" t="s">
        <v>149</v>
      </c>
      <c r="AA119" s="90">
        <v>1</v>
      </c>
      <c r="AB119" s="94">
        <v>0</v>
      </c>
      <c r="AC119" s="94">
        <v>0</v>
      </c>
      <c r="AD119" s="95">
        <v>1</v>
      </c>
      <c r="AE119" s="110">
        <v>2018</v>
      </c>
      <c r="AF119" s="12"/>
    </row>
    <row r="120" spans="1:32" s="9" customFormat="1" ht="45" customHeight="1" x14ac:dyDescent="0.25">
      <c r="A120" s="61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4"/>
      <c r="R120" s="64"/>
      <c r="S120" s="64"/>
      <c r="T120" s="64"/>
      <c r="U120" s="64"/>
      <c r="V120" s="64"/>
      <c r="W120" s="74"/>
      <c r="X120" s="65"/>
      <c r="Y120" s="109" t="s">
        <v>49</v>
      </c>
      <c r="Z120" s="112" t="s">
        <v>24</v>
      </c>
      <c r="AA120" s="11">
        <f>AA125</f>
        <v>24224.2</v>
      </c>
      <c r="AB120" s="11">
        <f t="shared" ref="AB120:AC120" si="8">AB125</f>
        <v>2876.2</v>
      </c>
      <c r="AC120" s="11">
        <f t="shared" si="8"/>
        <v>5406</v>
      </c>
      <c r="AD120" s="2">
        <f>AA120+AB120+AC120</f>
        <v>32506.400000000001</v>
      </c>
      <c r="AE120" s="110">
        <v>2020</v>
      </c>
      <c r="AF120" s="12"/>
    </row>
    <row r="121" spans="1:32" s="9" customFormat="1" ht="47.25" x14ac:dyDescent="0.25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W121" s="74"/>
      <c r="X121" s="65"/>
      <c r="Y121" s="5" t="s">
        <v>104</v>
      </c>
      <c r="Z121" s="112" t="s">
        <v>28</v>
      </c>
      <c r="AA121" s="112">
        <v>30</v>
      </c>
      <c r="AB121" s="112">
        <v>30</v>
      </c>
      <c r="AC121" s="112">
        <v>30</v>
      </c>
      <c r="AD121" s="47">
        <f t="shared" si="6"/>
        <v>90</v>
      </c>
      <c r="AE121" s="110">
        <v>2020</v>
      </c>
      <c r="AF121" s="12"/>
    </row>
    <row r="122" spans="1:32" s="9" customFormat="1" ht="47.25" customHeight="1" x14ac:dyDescent="0.25">
      <c r="A122" s="6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W122" s="65"/>
      <c r="X122" s="65"/>
      <c r="Y122" s="114" t="s">
        <v>105</v>
      </c>
      <c r="Z122" s="110" t="s">
        <v>27</v>
      </c>
      <c r="AA122" s="112">
        <v>12</v>
      </c>
      <c r="AB122" s="112">
        <v>12</v>
      </c>
      <c r="AC122" s="112">
        <v>12</v>
      </c>
      <c r="AD122" s="47">
        <v>36</v>
      </c>
      <c r="AE122" s="110">
        <v>2020</v>
      </c>
      <c r="AF122" s="12"/>
    </row>
    <row r="123" spans="1:32" s="9" customFormat="1" ht="47.25" customHeight="1" x14ac:dyDescent="0.25">
      <c r="A123" s="6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W123" s="65"/>
      <c r="X123" s="65"/>
      <c r="Y123" s="114" t="s">
        <v>122</v>
      </c>
      <c r="Z123" s="110" t="s">
        <v>27</v>
      </c>
      <c r="AA123" s="112">
        <v>10</v>
      </c>
      <c r="AB123" s="112">
        <v>10</v>
      </c>
      <c r="AC123" s="112">
        <v>10</v>
      </c>
      <c r="AD123" s="47">
        <v>10</v>
      </c>
      <c r="AE123" s="110">
        <v>2020</v>
      </c>
      <c r="AF123" s="12"/>
    </row>
    <row r="124" spans="1:32" s="9" customFormat="1" ht="47.25" x14ac:dyDescent="0.25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W124" s="65"/>
      <c r="X124" s="74"/>
      <c r="Y124" s="5" t="s">
        <v>106</v>
      </c>
      <c r="Z124" s="110" t="s">
        <v>26</v>
      </c>
      <c r="AA124" s="110">
        <v>10</v>
      </c>
      <c r="AB124" s="110">
        <v>10</v>
      </c>
      <c r="AC124" s="110">
        <v>10</v>
      </c>
      <c r="AD124" s="47">
        <v>10</v>
      </c>
      <c r="AE124" s="110">
        <v>2020</v>
      </c>
      <c r="AF124" s="12"/>
    </row>
    <row r="125" spans="1:32" s="9" customFormat="1" ht="72.75" customHeight="1" x14ac:dyDescent="0.25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  <c r="W125" s="65"/>
      <c r="X125" s="74"/>
      <c r="Y125" s="5" t="s">
        <v>125</v>
      </c>
      <c r="Z125" s="112" t="s">
        <v>24</v>
      </c>
      <c r="AA125" s="11">
        <f>AA139</f>
        <v>24224.2</v>
      </c>
      <c r="AB125" s="11">
        <f>AB139+AB140</f>
        <v>2876.2</v>
      </c>
      <c r="AC125" s="11">
        <f>AC139</f>
        <v>5406</v>
      </c>
      <c r="AD125" s="2">
        <f t="shared" si="6"/>
        <v>32506.400000000001</v>
      </c>
      <c r="AE125" s="110">
        <v>2020</v>
      </c>
      <c r="AF125" s="12"/>
    </row>
    <row r="126" spans="1:32" s="9" customFormat="1" ht="53.25" customHeight="1" x14ac:dyDescent="0.25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5"/>
      <c r="X126" s="62"/>
      <c r="Y126" s="5" t="s">
        <v>107</v>
      </c>
      <c r="Z126" s="110" t="s">
        <v>27</v>
      </c>
      <c r="AA126" s="112">
        <v>12</v>
      </c>
      <c r="AB126" s="112">
        <v>12</v>
      </c>
      <c r="AC126" s="112">
        <v>12</v>
      </c>
      <c r="AD126" s="90">
        <f t="shared" si="6"/>
        <v>36</v>
      </c>
      <c r="AE126" s="110">
        <v>2020</v>
      </c>
      <c r="AF126" s="12"/>
    </row>
    <row r="127" spans="1:32" s="9" customFormat="1" ht="47.25" x14ac:dyDescent="0.25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5"/>
      <c r="X127" s="65"/>
      <c r="Y127" s="5" t="s">
        <v>108</v>
      </c>
      <c r="Z127" s="110" t="s">
        <v>27</v>
      </c>
      <c r="AA127" s="112">
        <v>12</v>
      </c>
      <c r="AB127" s="112">
        <v>12</v>
      </c>
      <c r="AC127" s="112">
        <v>12</v>
      </c>
      <c r="AD127" s="90">
        <f t="shared" si="6"/>
        <v>36</v>
      </c>
      <c r="AE127" s="110">
        <v>2020</v>
      </c>
      <c r="AF127" s="12"/>
    </row>
    <row r="128" spans="1:32" s="9" customFormat="1" ht="66" customHeight="1" x14ac:dyDescent="0.25">
      <c r="A128" s="64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80"/>
      <c r="X128" s="80"/>
      <c r="Y128" s="5" t="s">
        <v>58</v>
      </c>
      <c r="Z128" s="110"/>
      <c r="AA128" s="10" t="s">
        <v>14</v>
      </c>
      <c r="AB128" s="10" t="s">
        <v>14</v>
      </c>
      <c r="AC128" s="10" t="s">
        <v>14</v>
      </c>
      <c r="AD128" s="10" t="s">
        <v>14</v>
      </c>
      <c r="AE128" s="110">
        <v>2020</v>
      </c>
      <c r="AF128" s="12"/>
    </row>
    <row r="129" spans="1:32" s="9" customFormat="1" ht="69" customHeight="1" x14ac:dyDescent="0.25">
      <c r="A129" s="79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80"/>
      <c r="X129" s="80"/>
      <c r="Y129" s="5" t="s">
        <v>123</v>
      </c>
      <c r="Z129" s="110"/>
      <c r="AA129" s="10" t="s">
        <v>15</v>
      </c>
      <c r="AB129" s="10" t="s">
        <v>15</v>
      </c>
      <c r="AC129" s="10" t="s">
        <v>15</v>
      </c>
      <c r="AD129" s="10" t="s">
        <v>15</v>
      </c>
      <c r="AE129" s="110">
        <v>2020</v>
      </c>
      <c r="AF129" s="12"/>
    </row>
    <row r="130" spans="1:32" s="9" customFormat="1" ht="10.5" hidden="1" customHeight="1" x14ac:dyDescent="0.25">
      <c r="A130" s="79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80"/>
      <c r="X130" s="80"/>
      <c r="Y130" s="13"/>
      <c r="Z130" s="124"/>
      <c r="AA130" s="8" t="s">
        <v>15</v>
      </c>
      <c r="AB130" s="8" t="s">
        <v>15</v>
      </c>
      <c r="AC130" s="8" t="s">
        <v>15</v>
      </c>
      <c r="AD130" s="2" t="e">
        <f t="shared" si="6"/>
        <v>#VALUE!</v>
      </c>
      <c r="AE130" s="110">
        <v>2020</v>
      </c>
      <c r="AF130" s="12"/>
    </row>
    <row r="131" spans="1:32" s="9" customFormat="1" ht="15" hidden="1" customHeight="1" x14ac:dyDescent="0.25">
      <c r="A131" s="79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80"/>
      <c r="X131" s="80"/>
      <c r="Y131" s="13"/>
      <c r="Z131" s="124"/>
      <c r="AA131" s="14"/>
      <c r="AB131" s="14"/>
      <c r="AC131" s="14"/>
      <c r="AD131" s="2">
        <f t="shared" si="6"/>
        <v>0</v>
      </c>
      <c r="AE131" s="110">
        <v>2020</v>
      </c>
      <c r="AF131" s="12"/>
    </row>
    <row r="132" spans="1:32" s="9" customFormat="1" ht="15" hidden="1" customHeight="1" x14ac:dyDescent="0.25">
      <c r="A132" s="79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80"/>
      <c r="X132" s="80"/>
      <c r="Y132" s="13"/>
      <c r="Z132" s="124"/>
      <c r="AA132" s="15"/>
      <c r="AB132" s="15"/>
      <c r="AC132" s="15"/>
      <c r="AD132" s="2">
        <f t="shared" si="6"/>
        <v>0</v>
      </c>
      <c r="AE132" s="110">
        <v>2020</v>
      </c>
      <c r="AF132" s="12"/>
    </row>
    <row r="133" spans="1:32" s="9" customFormat="1" ht="12.75" hidden="1" customHeight="1" x14ac:dyDescent="0.25">
      <c r="A133" s="79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80"/>
      <c r="X133" s="80"/>
      <c r="Y133" s="13"/>
      <c r="Z133" s="124"/>
      <c r="AA133" s="14"/>
      <c r="AB133" s="14"/>
      <c r="AC133" s="14"/>
      <c r="AD133" s="2">
        <f t="shared" si="6"/>
        <v>0</v>
      </c>
      <c r="AE133" s="110">
        <v>2020</v>
      </c>
      <c r="AF133" s="12"/>
    </row>
    <row r="134" spans="1:32" s="9" customFormat="1" ht="15" hidden="1" customHeight="1" x14ac:dyDescent="0.25">
      <c r="A134" s="79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80"/>
      <c r="X134" s="80"/>
      <c r="Y134" s="13"/>
      <c r="Z134" s="124"/>
      <c r="AA134" s="14"/>
      <c r="AB134" s="14"/>
      <c r="AC134" s="14"/>
      <c r="AD134" s="2">
        <f t="shared" si="6"/>
        <v>0</v>
      </c>
      <c r="AE134" s="110">
        <v>2020</v>
      </c>
      <c r="AF134" s="12"/>
    </row>
    <row r="135" spans="1:32" s="9" customFormat="1" ht="15" hidden="1" customHeight="1" x14ac:dyDescent="0.25">
      <c r="A135" s="79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80"/>
      <c r="X135" s="80"/>
      <c r="Y135" s="13"/>
      <c r="Z135" s="124"/>
      <c r="AA135" s="14"/>
      <c r="AB135" s="14"/>
      <c r="AC135" s="14"/>
      <c r="AD135" s="2">
        <f t="shared" si="6"/>
        <v>0</v>
      </c>
      <c r="AE135" s="110">
        <v>2020</v>
      </c>
      <c r="AF135" s="12"/>
    </row>
    <row r="136" spans="1:32" s="9" customFormat="1" ht="15" hidden="1" customHeight="1" x14ac:dyDescent="0.25">
      <c r="A136" s="79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80"/>
      <c r="X136" s="80"/>
      <c r="Y136" s="13"/>
      <c r="Z136" s="124"/>
      <c r="AA136" s="14"/>
      <c r="AB136" s="14"/>
      <c r="AC136" s="14"/>
      <c r="AD136" s="2">
        <f t="shared" si="6"/>
        <v>0</v>
      </c>
      <c r="AE136" s="110">
        <v>2020</v>
      </c>
      <c r="AF136" s="12"/>
    </row>
    <row r="137" spans="1:32" s="9" customFormat="1" ht="15" hidden="1" customHeight="1" x14ac:dyDescent="0.25">
      <c r="A137" s="79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80"/>
      <c r="X137" s="80"/>
      <c r="Y137" s="13"/>
      <c r="Z137" s="124"/>
      <c r="AA137" s="14"/>
      <c r="AB137" s="14"/>
      <c r="AC137" s="14"/>
      <c r="AD137" s="2">
        <f t="shared" si="6"/>
        <v>0</v>
      </c>
      <c r="AE137" s="110">
        <v>2020</v>
      </c>
      <c r="AF137" s="12"/>
    </row>
    <row r="138" spans="1:32" s="9" customFormat="1" ht="15.75" hidden="1" customHeight="1" x14ac:dyDescent="0.25">
      <c r="A138" s="79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80"/>
      <c r="X138" s="80"/>
      <c r="Y138" s="13"/>
      <c r="Z138" s="124"/>
      <c r="AA138" s="14"/>
      <c r="AB138" s="14"/>
      <c r="AC138" s="14"/>
      <c r="AD138" s="2">
        <f t="shared" si="6"/>
        <v>0</v>
      </c>
      <c r="AE138" s="110">
        <v>2020</v>
      </c>
      <c r="AF138" s="12"/>
    </row>
    <row r="139" spans="1:32" s="9" customFormat="1" ht="84.75" customHeight="1" x14ac:dyDescent="0.25">
      <c r="A139" s="79">
        <v>9</v>
      </c>
      <c r="B139" s="61">
        <v>3</v>
      </c>
      <c r="C139" s="61">
        <v>8</v>
      </c>
      <c r="D139" s="61">
        <v>1</v>
      </c>
      <c r="E139" s="61">
        <v>0</v>
      </c>
      <c r="F139" s="61">
        <v>0</v>
      </c>
      <c r="G139" s="61">
        <v>3</v>
      </c>
      <c r="H139" s="61">
        <v>0</v>
      </c>
      <c r="I139" s="61">
        <v>2</v>
      </c>
      <c r="J139" s="61">
        <v>4</v>
      </c>
      <c r="K139" s="61">
        <v>0</v>
      </c>
      <c r="L139" s="61">
        <v>2</v>
      </c>
      <c r="M139" s="61" t="s">
        <v>37</v>
      </c>
      <c r="N139" s="61">
        <v>4</v>
      </c>
      <c r="O139" s="64">
        <v>9</v>
      </c>
      <c r="P139" s="64">
        <v>7</v>
      </c>
      <c r="Q139" s="64">
        <v>0</v>
      </c>
      <c r="R139" s="79"/>
      <c r="S139" s="79"/>
      <c r="T139" s="79"/>
      <c r="U139" s="79"/>
      <c r="V139" s="79"/>
      <c r="W139" s="80"/>
      <c r="X139" s="80"/>
      <c r="Y139" s="5" t="s">
        <v>180</v>
      </c>
      <c r="Z139" s="112" t="s">
        <v>24</v>
      </c>
      <c r="AA139" s="11">
        <v>24224.2</v>
      </c>
      <c r="AB139" s="11">
        <v>2656.6</v>
      </c>
      <c r="AC139" s="11">
        <v>5406</v>
      </c>
      <c r="AD139" s="2">
        <f t="shared" si="6"/>
        <v>32286.799999999999</v>
      </c>
      <c r="AE139" s="110">
        <v>2020</v>
      </c>
      <c r="AF139" s="12"/>
    </row>
    <row r="140" spans="1:32" s="9" customFormat="1" ht="84.75" customHeight="1" x14ac:dyDescent="0.25">
      <c r="A140" s="79">
        <v>9</v>
      </c>
      <c r="B140" s="61">
        <v>3</v>
      </c>
      <c r="C140" s="61">
        <v>8</v>
      </c>
      <c r="D140" s="61">
        <v>1</v>
      </c>
      <c r="E140" s="61">
        <v>0</v>
      </c>
      <c r="F140" s="61">
        <v>0</v>
      </c>
      <c r="G140" s="61">
        <v>3</v>
      </c>
      <c r="H140" s="61">
        <v>0</v>
      </c>
      <c r="I140" s="61">
        <v>2</v>
      </c>
      <c r="J140" s="61">
        <v>4</v>
      </c>
      <c r="K140" s="61">
        <v>0</v>
      </c>
      <c r="L140" s="61">
        <v>2</v>
      </c>
      <c r="M140" s="61">
        <v>2</v>
      </c>
      <c r="N140" s="61">
        <v>0</v>
      </c>
      <c r="O140" s="64">
        <v>0</v>
      </c>
      <c r="P140" s="64">
        <v>4</v>
      </c>
      <c r="Q140" s="64" t="s">
        <v>170</v>
      </c>
      <c r="R140" s="79"/>
      <c r="S140" s="79"/>
      <c r="T140" s="79"/>
      <c r="U140" s="79"/>
      <c r="V140" s="79"/>
      <c r="W140" s="80"/>
      <c r="X140" s="80"/>
      <c r="Y140" s="5" t="s">
        <v>181</v>
      </c>
      <c r="Z140" s="112" t="s">
        <v>24</v>
      </c>
      <c r="AA140" s="11">
        <v>0</v>
      </c>
      <c r="AB140" s="11">
        <v>219.6</v>
      </c>
      <c r="AC140" s="11">
        <v>0</v>
      </c>
      <c r="AD140" s="2">
        <f t="shared" si="6"/>
        <v>219.6</v>
      </c>
      <c r="AE140" s="110">
        <v>2019</v>
      </c>
      <c r="AF140" s="12"/>
    </row>
    <row r="141" spans="1:32" s="9" customFormat="1" ht="78.75" customHeight="1" x14ac:dyDescent="0.25">
      <c r="A141" s="61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  <c r="P141" s="64"/>
      <c r="Q141" s="64"/>
      <c r="R141" s="64"/>
      <c r="S141" s="64"/>
      <c r="T141" s="64"/>
      <c r="U141" s="64"/>
      <c r="V141" s="64"/>
      <c r="W141" s="65"/>
      <c r="X141" s="65"/>
      <c r="Y141" s="109" t="s">
        <v>116</v>
      </c>
      <c r="Z141" s="112" t="s">
        <v>24</v>
      </c>
      <c r="AA141" s="11">
        <v>50</v>
      </c>
      <c r="AB141" s="11">
        <v>50</v>
      </c>
      <c r="AC141" s="11">
        <v>50</v>
      </c>
      <c r="AD141" s="2">
        <f t="shared" si="6"/>
        <v>150</v>
      </c>
      <c r="AE141" s="110">
        <v>2020</v>
      </c>
      <c r="AF141" s="12"/>
    </row>
    <row r="142" spans="1:32" s="9" customFormat="1" ht="64.5" customHeight="1" x14ac:dyDescent="0.25">
      <c r="A142" s="6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64"/>
      <c r="V142" s="64"/>
      <c r="W142" s="65"/>
      <c r="X142" s="65"/>
      <c r="Y142" s="5" t="s">
        <v>109</v>
      </c>
      <c r="Z142" s="112" t="s">
        <v>24</v>
      </c>
      <c r="AA142" s="11">
        <v>50</v>
      </c>
      <c r="AB142" s="11">
        <v>50</v>
      </c>
      <c r="AC142" s="11">
        <v>50</v>
      </c>
      <c r="AD142" s="2">
        <f t="shared" si="6"/>
        <v>150</v>
      </c>
      <c r="AE142" s="110">
        <v>2020</v>
      </c>
      <c r="AF142" s="12"/>
    </row>
    <row r="143" spans="1:32" s="9" customFormat="1" ht="84" customHeight="1" x14ac:dyDescent="0.25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5"/>
      <c r="X143" s="65"/>
      <c r="Y143" s="5" t="s">
        <v>110</v>
      </c>
      <c r="Z143" s="110" t="s">
        <v>23</v>
      </c>
      <c r="AA143" s="125">
        <v>2</v>
      </c>
      <c r="AB143" s="125">
        <v>2</v>
      </c>
      <c r="AC143" s="125">
        <v>2</v>
      </c>
      <c r="AD143" s="47">
        <v>6</v>
      </c>
      <c r="AE143" s="110">
        <v>2020</v>
      </c>
      <c r="AF143" s="12"/>
    </row>
    <row r="144" spans="1:32" s="9" customFormat="1" ht="16.5" hidden="1" customHeight="1" x14ac:dyDescent="0.25">
      <c r="A144" s="6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  <c r="P144" s="64"/>
      <c r="Q144" s="64"/>
      <c r="R144" s="64"/>
      <c r="S144" s="64"/>
      <c r="T144" s="64"/>
      <c r="U144" s="64"/>
      <c r="V144" s="64"/>
      <c r="W144" s="65"/>
      <c r="X144" s="65"/>
      <c r="Y144" s="5"/>
      <c r="Z144" s="112" t="s">
        <v>29</v>
      </c>
      <c r="AA144" s="126"/>
      <c r="AB144" s="126"/>
      <c r="AC144" s="126"/>
      <c r="AD144" s="2">
        <f t="shared" si="6"/>
        <v>0</v>
      </c>
      <c r="AE144" s="110">
        <v>2020</v>
      </c>
      <c r="AF144" s="12"/>
    </row>
    <row r="145" spans="1:32" s="9" customFormat="1" ht="66" customHeight="1" x14ac:dyDescent="0.25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4"/>
      <c r="R145" s="64"/>
      <c r="S145" s="64"/>
      <c r="T145" s="64"/>
      <c r="U145" s="64"/>
      <c r="V145" s="64"/>
      <c r="W145" s="65"/>
      <c r="X145" s="65"/>
      <c r="Y145" s="5" t="s">
        <v>48</v>
      </c>
      <c r="Z145" s="110" t="s">
        <v>21</v>
      </c>
      <c r="AA145" s="112">
        <v>1</v>
      </c>
      <c r="AB145" s="112">
        <v>1</v>
      </c>
      <c r="AC145" s="112">
        <v>1</v>
      </c>
      <c r="AD145" s="47">
        <v>3</v>
      </c>
      <c r="AE145" s="110">
        <v>2020</v>
      </c>
      <c r="AF145" s="12"/>
    </row>
    <row r="146" spans="1:32" s="9" customFormat="1" ht="98.25" customHeight="1" x14ac:dyDescent="0.25">
      <c r="A146" s="64">
        <v>9</v>
      </c>
      <c r="B146" s="61">
        <v>3</v>
      </c>
      <c r="C146" s="61">
        <v>8</v>
      </c>
      <c r="D146" s="61">
        <v>0</v>
      </c>
      <c r="E146" s="61">
        <v>7</v>
      </c>
      <c r="F146" s="61">
        <v>0</v>
      </c>
      <c r="G146" s="61">
        <v>7</v>
      </c>
      <c r="H146" s="61">
        <v>0</v>
      </c>
      <c r="I146" s="61">
        <v>2</v>
      </c>
      <c r="J146" s="61">
        <v>5</v>
      </c>
      <c r="K146" s="61">
        <v>0</v>
      </c>
      <c r="L146" s="61">
        <v>1</v>
      </c>
      <c r="M146" s="61">
        <v>2</v>
      </c>
      <c r="N146" s="61">
        <v>0</v>
      </c>
      <c r="O146" s="64">
        <v>0</v>
      </c>
      <c r="P146" s="64">
        <v>1</v>
      </c>
      <c r="Q146" s="64" t="s">
        <v>36</v>
      </c>
      <c r="R146" s="64"/>
      <c r="S146" s="64"/>
      <c r="T146" s="64"/>
      <c r="U146" s="64"/>
      <c r="V146" s="64"/>
      <c r="W146" s="65"/>
      <c r="X146" s="65"/>
      <c r="Y146" s="5" t="s">
        <v>111</v>
      </c>
      <c r="Z146" s="112" t="s">
        <v>24</v>
      </c>
      <c r="AA146" s="11">
        <v>5</v>
      </c>
      <c r="AB146" s="11">
        <v>5</v>
      </c>
      <c r="AC146" s="11">
        <v>5</v>
      </c>
      <c r="AD146" s="2">
        <f t="shared" si="6"/>
        <v>15</v>
      </c>
      <c r="AE146" s="110">
        <v>2020</v>
      </c>
      <c r="AF146" s="12"/>
    </row>
    <row r="147" spans="1:32" s="9" customFormat="1" ht="31.5" x14ac:dyDescent="0.25">
      <c r="A147" s="61">
        <v>9</v>
      </c>
      <c r="B147" s="61">
        <v>3</v>
      </c>
      <c r="C147" s="61">
        <v>8</v>
      </c>
      <c r="D147" s="61">
        <v>0</v>
      </c>
      <c r="E147" s="61">
        <v>7</v>
      </c>
      <c r="F147" s="61">
        <v>0</v>
      </c>
      <c r="G147" s="61">
        <v>7</v>
      </c>
      <c r="H147" s="61">
        <v>0</v>
      </c>
      <c r="I147" s="61">
        <v>2</v>
      </c>
      <c r="J147" s="61">
        <v>5</v>
      </c>
      <c r="K147" s="61">
        <v>0</v>
      </c>
      <c r="L147" s="61">
        <v>1</v>
      </c>
      <c r="M147" s="61">
        <v>2</v>
      </c>
      <c r="N147" s="61">
        <v>0</v>
      </c>
      <c r="O147" s="64">
        <v>0</v>
      </c>
      <c r="P147" s="64">
        <v>2</v>
      </c>
      <c r="Q147" s="64" t="s">
        <v>36</v>
      </c>
      <c r="R147" s="64"/>
      <c r="S147" s="64"/>
      <c r="T147" s="64"/>
      <c r="U147" s="64"/>
      <c r="V147" s="64"/>
      <c r="W147" s="65"/>
      <c r="X147" s="65"/>
      <c r="Y147" s="5" t="s">
        <v>112</v>
      </c>
      <c r="Z147" s="112" t="s">
        <v>24</v>
      </c>
      <c r="AA147" s="11">
        <v>45</v>
      </c>
      <c r="AB147" s="11">
        <v>45</v>
      </c>
      <c r="AC147" s="11">
        <v>45</v>
      </c>
      <c r="AD147" s="2">
        <f t="shared" si="6"/>
        <v>135</v>
      </c>
      <c r="AE147" s="110">
        <v>2020</v>
      </c>
      <c r="AF147" s="12"/>
    </row>
    <row r="148" spans="1:32" s="9" customFormat="1" ht="37.5" x14ac:dyDescent="0.25">
      <c r="A148" s="61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74"/>
      <c r="X148" s="65"/>
      <c r="Y148" s="109" t="s">
        <v>45</v>
      </c>
      <c r="Z148" s="112" t="s">
        <v>24</v>
      </c>
      <c r="AA148" s="11">
        <v>150</v>
      </c>
      <c r="AB148" s="11">
        <v>150</v>
      </c>
      <c r="AC148" s="11">
        <v>100</v>
      </c>
      <c r="AD148" s="2">
        <f t="shared" si="6"/>
        <v>400</v>
      </c>
      <c r="AE148" s="110">
        <v>2020</v>
      </c>
      <c r="AF148" s="12"/>
    </row>
    <row r="149" spans="1:32" s="9" customFormat="1" ht="96.75" customHeight="1" x14ac:dyDescent="0.25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W149" s="74"/>
      <c r="X149" s="65"/>
      <c r="Y149" s="51" t="s">
        <v>50</v>
      </c>
      <c r="Z149" s="112"/>
      <c r="AA149" s="11"/>
      <c r="AB149" s="11"/>
      <c r="AC149" s="11"/>
      <c r="AD149" s="2"/>
      <c r="AE149" s="110">
        <v>2020</v>
      </c>
      <c r="AF149" s="12"/>
    </row>
    <row r="150" spans="1:32" s="9" customFormat="1" ht="48" customHeight="1" x14ac:dyDescent="0.25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74"/>
      <c r="X150" s="65"/>
      <c r="Y150" s="114" t="s">
        <v>52</v>
      </c>
      <c r="Z150" s="110" t="s">
        <v>21</v>
      </c>
      <c r="AA150" s="112">
        <v>10</v>
      </c>
      <c r="AB150" s="112">
        <v>11</v>
      </c>
      <c r="AC150" s="112">
        <v>12</v>
      </c>
      <c r="AD150" s="90">
        <v>12</v>
      </c>
      <c r="AE150" s="110">
        <v>2020</v>
      </c>
      <c r="AF150" s="12"/>
    </row>
    <row r="151" spans="1:32" s="9" customFormat="1" ht="50.25" customHeight="1" x14ac:dyDescent="0.25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W151" s="74"/>
      <c r="X151" s="65"/>
      <c r="Y151" s="114" t="s">
        <v>182</v>
      </c>
      <c r="Z151" s="110" t="s">
        <v>22</v>
      </c>
      <c r="AA151" s="112">
        <v>200</v>
      </c>
      <c r="AB151" s="112">
        <v>220</v>
      </c>
      <c r="AC151" s="112">
        <v>240</v>
      </c>
      <c r="AD151" s="47">
        <v>240</v>
      </c>
      <c r="AE151" s="110">
        <v>2020</v>
      </c>
      <c r="AF151" s="12"/>
    </row>
    <row r="152" spans="1:32" s="9" customFormat="1" ht="48.75" customHeight="1" x14ac:dyDescent="0.25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  <c r="O152" s="64"/>
      <c r="P152" s="64"/>
      <c r="Q152" s="64"/>
      <c r="R152" s="64"/>
      <c r="S152" s="64"/>
      <c r="T152" s="64"/>
      <c r="U152" s="64"/>
      <c r="V152" s="64"/>
      <c r="W152" s="65"/>
      <c r="X152" s="65"/>
      <c r="Y152" s="5" t="s">
        <v>113</v>
      </c>
      <c r="Z152" s="112" t="s">
        <v>24</v>
      </c>
      <c r="AA152" s="11">
        <v>150</v>
      </c>
      <c r="AB152" s="11">
        <v>150</v>
      </c>
      <c r="AC152" s="11">
        <v>100</v>
      </c>
      <c r="AD152" s="2">
        <f>AA152+AB152+AC152</f>
        <v>400</v>
      </c>
      <c r="AE152" s="110">
        <v>2020</v>
      </c>
      <c r="AF152" s="12"/>
    </row>
    <row r="153" spans="1:32" s="9" customFormat="1" ht="36" customHeight="1" x14ac:dyDescent="0.25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64"/>
      <c r="U153" s="64"/>
      <c r="V153" s="64"/>
      <c r="W153" s="65"/>
      <c r="X153" s="65"/>
      <c r="Y153" s="5" t="s">
        <v>60</v>
      </c>
      <c r="Z153" s="110" t="s">
        <v>21</v>
      </c>
      <c r="AA153" s="112">
        <v>4</v>
      </c>
      <c r="AB153" s="112">
        <v>5</v>
      </c>
      <c r="AC153" s="112">
        <v>6</v>
      </c>
      <c r="AD153" s="47">
        <v>6</v>
      </c>
      <c r="AE153" s="110">
        <v>2020</v>
      </c>
      <c r="AF153" s="12"/>
    </row>
    <row r="154" spans="1:32" s="9" customFormat="1" ht="35.25" customHeight="1" x14ac:dyDescent="0.25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64"/>
      <c r="P154" s="64"/>
      <c r="Q154" s="64"/>
      <c r="R154" s="64"/>
      <c r="S154" s="64"/>
      <c r="T154" s="64"/>
      <c r="U154" s="64"/>
      <c r="V154" s="64"/>
      <c r="W154" s="65"/>
      <c r="X154" s="65"/>
      <c r="Y154" s="4" t="s">
        <v>61</v>
      </c>
      <c r="Z154" s="110" t="s">
        <v>21</v>
      </c>
      <c r="AA154" s="112">
        <v>2</v>
      </c>
      <c r="AB154" s="112">
        <v>3</v>
      </c>
      <c r="AC154" s="112">
        <v>4</v>
      </c>
      <c r="AD154" s="47">
        <v>4</v>
      </c>
      <c r="AE154" s="110">
        <v>2020</v>
      </c>
      <c r="AF154" s="12"/>
    </row>
    <row r="155" spans="1:32" s="9" customFormat="1" ht="66" customHeight="1" x14ac:dyDescent="0.25">
      <c r="A155" s="6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5"/>
      <c r="X155" s="65"/>
      <c r="Y155" s="52" t="s">
        <v>62</v>
      </c>
      <c r="Z155" s="110" t="s">
        <v>21</v>
      </c>
      <c r="AA155" s="91">
        <v>10</v>
      </c>
      <c r="AB155" s="91">
        <v>11</v>
      </c>
      <c r="AC155" s="91">
        <v>12</v>
      </c>
      <c r="AD155" s="47">
        <v>12</v>
      </c>
      <c r="AE155" s="110">
        <v>2020</v>
      </c>
      <c r="AF155" s="12"/>
    </row>
    <row r="156" spans="1:32" s="9" customFormat="1" ht="63.75" customHeight="1" x14ac:dyDescent="0.25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  <c r="P156" s="64"/>
      <c r="Q156" s="64"/>
      <c r="R156" s="64"/>
      <c r="S156" s="64"/>
      <c r="T156" s="64"/>
      <c r="U156" s="64"/>
      <c r="V156" s="64"/>
      <c r="W156" s="65"/>
      <c r="X156" s="65"/>
      <c r="Y156" s="57" t="s">
        <v>145</v>
      </c>
      <c r="Z156" s="110" t="s">
        <v>18</v>
      </c>
      <c r="AA156" s="112">
        <v>63</v>
      </c>
      <c r="AB156" s="112">
        <v>64</v>
      </c>
      <c r="AC156" s="112">
        <v>65</v>
      </c>
      <c r="AD156" s="47">
        <v>65</v>
      </c>
      <c r="AE156" s="110">
        <v>2020</v>
      </c>
      <c r="AF156" s="12"/>
    </row>
    <row r="157" spans="1:32" s="9" customFormat="1" ht="51" customHeight="1" x14ac:dyDescent="0.25">
      <c r="A157" s="64">
        <v>9</v>
      </c>
      <c r="B157" s="64">
        <v>3</v>
      </c>
      <c r="C157" s="64">
        <v>8</v>
      </c>
      <c r="D157" s="64">
        <v>0</v>
      </c>
      <c r="E157" s="64">
        <v>8</v>
      </c>
      <c r="F157" s="64">
        <v>0</v>
      </c>
      <c r="G157" s="64">
        <v>4</v>
      </c>
      <c r="H157" s="64">
        <v>0</v>
      </c>
      <c r="I157" s="64">
        <v>2</v>
      </c>
      <c r="J157" s="64">
        <v>6</v>
      </c>
      <c r="K157" s="64">
        <v>0</v>
      </c>
      <c r="L157" s="64">
        <v>1</v>
      </c>
      <c r="M157" s="64">
        <v>2</v>
      </c>
      <c r="N157" s="64">
        <v>0</v>
      </c>
      <c r="O157" s="64">
        <v>0</v>
      </c>
      <c r="P157" s="64">
        <v>1</v>
      </c>
      <c r="Q157" s="64" t="s">
        <v>36</v>
      </c>
      <c r="R157" s="64"/>
      <c r="S157" s="64"/>
      <c r="T157" s="64"/>
      <c r="U157" s="64"/>
      <c r="V157" s="64"/>
      <c r="W157" s="65"/>
      <c r="X157" s="65"/>
      <c r="Y157" s="5" t="s">
        <v>114</v>
      </c>
      <c r="Z157" s="110" t="s">
        <v>31</v>
      </c>
      <c r="AA157" s="11">
        <v>150</v>
      </c>
      <c r="AB157" s="11">
        <v>150</v>
      </c>
      <c r="AC157" s="11">
        <v>100</v>
      </c>
      <c r="AD157" s="2">
        <f>AA157+AB157+AC157</f>
        <v>400</v>
      </c>
      <c r="AE157" s="110">
        <v>2020</v>
      </c>
      <c r="AF157" s="12"/>
    </row>
    <row r="158" spans="1:32" s="9" customFormat="1" ht="36.75" customHeight="1" x14ac:dyDescent="0.25">
      <c r="A158" s="6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W158" s="65"/>
      <c r="X158" s="65"/>
      <c r="Y158" s="5" t="s">
        <v>63</v>
      </c>
      <c r="Z158" s="110" t="s">
        <v>21</v>
      </c>
      <c r="AA158" s="112">
        <v>3</v>
      </c>
      <c r="AB158" s="112">
        <v>4</v>
      </c>
      <c r="AC158" s="112">
        <v>5</v>
      </c>
      <c r="AD158" s="47">
        <v>12</v>
      </c>
      <c r="AE158" s="110">
        <v>2020</v>
      </c>
      <c r="AF158" s="12"/>
    </row>
    <row r="159" spans="1:32" s="9" customFormat="1" ht="86.25" customHeight="1" x14ac:dyDescent="0.25">
      <c r="A159" s="6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W159" s="65"/>
      <c r="X159" s="65"/>
      <c r="Y159" s="5" t="s">
        <v>133</v>
      </c>
      <c r="Z159" s="110" t="s">
        <v>21</v>
      </c>
      <c r="AA159" s="110">
        <v>500</v>
      </c>
      <c r="AB159" s="110">
        <v>600</v>
      </c>
      <c r="AC159" s="110">
        <v>700</v>
      </c>
      <c r="AD159" s="47">
        <v>700</v>
      </c>
      <c r="AE159" s="110">
        <v>2020</v>
      </c>
      <c r="AF159" s="12"/>
    </row>
    <row r="160" spans="1:32" s="9" customFormat="1" ht="28.5" customHeight="1" x14ac:dyDescent="0.25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4"/>
      <c r="R160" s="64"/>
      <c r="S160" s="64"/>
      <c r="T160" s="64"/>
      <c r="U160" s="64"/>
      <c r="V160" s="64"/>
      <c r="W160" s="65"/>
      <c r="X160" s="65"/>
      <c r="Y160" s="109" t="s">
        <v>30</v>
      </c>
      <c r="Z160" s="110" t="s">
        <v>24</v>
      </c>
      <c r="AA160" s="110">
        <f>AA161</f>
        <v>2376.5</v>
      </c>
      <c r="AB160" s="119">
        <f t="shared" ref="AB160:AC160" si="9">AB161</f>
        <v>2409.3000000000002</v>
      </c>
      <c r="AC160" s="119">
        <f t="shared" si="9"/>
        <v>2409.3000000000002</v>
      </c>
      <c r="AD160" s="2">
        <f>AA160+AB160+AC160</f>
        <v>7195.1</v>
      </c>
      <c r="AE160" s="110">
        <v>2020</v>
      </c>
      <c r="AF160" s="12"/>
    </row>
    <row r="161" spans="1:32" s="9" customFormat="1" ht="82.5" customHeight="1" x14ac:dyDescent="0.25">
      <c r="A161" s="64">
        <v>9</v>
      </c>
      <c r="B161" s="61">
        <v>3</v>
      </c>
      <c r="C161" s="61">
        <v>8</v>
      </c>
      <c r="D161" s="61">
        <v>0</v>
      </c>
      <c r="E161" s="61">
        <v>8</v>
      </c>
      <c r="F161" s="61">
        <v>0</v>
      </c>
      <c r="G161" s="61">
        <v>4</v>
      </c>
      <c r="H161" s="61">
        <v>0</v>
      </c>
      <c r="I161" s="61">
        <v>2</v>
      </c>
      <c r="J161" s="61">
        <v>9</v>
      </c>
      <c r="K161" s="61">
        <v>0</v>
      </c>
      <c r="L161" s="61">
        <v>0</v>
      </c>
      <c r="M161" s="61">
        <v>2</v>
      </c>
      <c r="N161" s="61">
        <v>0</v>
      </c>
      <c r="O161" s="64">
        <v>0</v>
      </c>
      <c r="P161" s="64">
        <v>1</v>
      </c>
      <c r="Q161" s="64" t="s">
        <v>115</v>
      </c>
      <c r="R161" s="64"/>
      <c r="S161" s="64"/>
      <c r="T161" s="64"/>
      <c r="U161" s="64"/>
      <c r="V161" s="64"/>
      <c r="W161" s="65"/>
      <c r="X161" s="65"/>
      <c r="Y161" s="5" t="s">
        <v>127</v>
      </c>
      <c r="Z161" s="110" t="s">
        <v>24</v>
      </c>
      <c r="AA161" s="110">
        <v>2376.5</v>
      </c>
      <c r="AB161" s="110">
        <v>2409.3000000000002</v>
      </c>
      <c r="AC161" s="110">
        <v>2409.3000000000002</v>
      </c>
      <c r="AD161" s="2">
        <f>AA161+AB161+AC161</f>
        <v>7195.1</v>
      </c>
      <c r="AE161" s="110">
        <v>2020</v>
      </c>
      <c r="AF161" s="12"/>
    </row>
    <row r="162" spans="1:32" s="9" customFormat="1" ht="102" customHeight="1" x14ac:dyDescent="0.25">
      <c r="A162" s="61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W162" s="65"/>
      <c r="X162" s="65"/>
      <c r="Y162" s="5" t="s">
        <v>152</v>
      </c>
      <c r="Z162" s="110" t="s">
        <v>149</v>
      </c>
      <c r="AA162" s="110">
        <v>1</v>
      </c>
      <c r="AB162" s="110">
        <v>1</v>
      </c>
      <c r="AC162" s="110">
        <v>1</v>
      </c>
      <c r="AD162" s="110">
        <v>1</v>
      </c>
      <c r="AE162" s="110">
        <v>2020</v>
      </c>
      <c r="AF162" s="12"/>
    </row>
    <row r="163" spans="1:32" s="9" customFormat="1" ht="102" customHeight="1" x14ac:dyDescent="0.25">
      <c r="A163" s="6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  <c r="P163" s="64"/>
      <c r="Q163" s="64"/>
      <c r="R163" s="64"/>
      <c r="S163" s="64"/>
      <c r="T163" s="64"/>
      <c r="U163" s="64"/>
      <c r="V163" s="64"/>
      <c r="W163" s="65"/>
      <c r="X163" s="65"/>
      <c r="Y163" s="5" t="s">
        <v>153</v>
      </c>
      <c r="Z163" s="110" t="s">
        <v>21</v>
      </c>
      <c r="AA163" s="110">
        <v>12</v>
      </c>
      <c r="AB163" s="110">
        <v>12</v>
      </c>
      <c r="AC163" s="110">
        <v>12</v>
      </c>
      <c r="AD163" s="90">
        <v>12</v>
      </c>
      <c r="AE163" s="110">
        <v>2020</v>
      </c>
      <c r="AF163" s="12"/>
    </row>
    <row r="164" spans="1:32" s="9" customFormat="1" ht="115.5" customHeight="1" x14ac:dyDescent="0.25">
      <c r="A164" s="6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  <c r="P164" s="64"/>
      <c r="Q164" s="64"/>
      <c r="R164" s="64"/>
      <c r="S164" s="64"/>
      <c r="T164" s="64"/>
      <c r="U164" s="64"/>
      <c r="V164" s="64"/>
      <c r="W164" s="74"/>
      <c r="X164" s="65"/>
      <c r="Y164" s="5" t="s">
        <v>151</v>
      </c>
      <c r="Z164" s="110" t="s">
        <v>149</v>
      </c>
      <c r="AA164" s="110">
        <v>1</v>
      </c>
      <c r="AB164" s="110">
        <v>1</v>
      </c>
      <c r="AC164" s="110">
        <v>1</v>
      </c>
      <c r="AD164" s="110">
        <v>1</v>
      </c>
      <c r="AE164" s="110">
        <v>2020</v>
      </c>
      <c r="AF164" s="12"/>
    </row>
    <row r="165" spans="1:32" s="9" customFormat="1" ht="101.25" customHeight="1" x14ac:dyDescent="0.25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  <c r="P165" s="64"/>
      <c r="Q165" s="64"/>
      <c r="R165" s="64"/>
      <c r="S165" s="64"/>
      <c r="T165" s="64"/>
      <c r="U165" s="64"/>
      <c r="V165" s="64"/>
      <c r="W165" s="74"/>
      <c r="X165" s="65"/>
      <c r="Y165" s="5" t="s">
        <v>154</v>
      </c>
      <c r="Z165" s="110" t="s">
        <v>21</v>
      </c>
      <c r="AA165" s="110">
        <v>14</v>
      </c>
      <c r="AB165" s="110">
        <v>14</v>
      </c>
      <c r="AC165" s="110">
        <v>14</v>
      </c>
      <c r="AD165" s="110">
        <v>14</v>
      </c>
      <c r="AE165" s="110">
        <v>2020</v>
      </c>
      <c r="AF165" s="12"/>
    </row>
    <row r="166" spans="1:32" x14ac:dyDescent="0.25">
      <c r="A166" s="64"/>
    </row>
    <row r="172" spans="1:32" x14ac:dyDescent="0.25"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19"/>
      <c r="M172" s="19"/>
      <c r="N172" s="19"/>
      <c r="O172" s="19"/>
      <c r="P172" s="19"/>
      <c r="Q172" s="17"/>
      <c r="R172" s="17"/>
      <c r="S172" s="17"/>
      <c r="T172" s="17"/>
      <c r="U172" s="17"/>
      <c r="V172" s="17"/>
      <c r="W172" s="17"/>
      <c r="X172" s="12"/>
      <c r="Y172" s="18"/>
      <c r="Z172" s="19"/>
      <c r="AA172" s="12"/>
      <c r="AB172" s="12"/>
      <c r="AC172" s="12"/>
      <c r="AD172" s="12"/>
    </row>
    <row r="173" spans="1:32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19"/>
      <c r="M173" s="19"/>
      <c r="N173" s="19"/>
      <c r="O173" s="19"/>
      <c r="P173" s="19"/>
      <c r="Q173" s="17"/>
      <c r="R173" s="17"/>
      <c r="S173" s="17"/>
      <c r="T173" s="17"/>
      <c r="U173" s="17"/>
      <c r="V173" s="17"/>
      <c r="W173" s="17"/>
      <c r="X173" s="12"/>
      <c r="Y173" s="18"/>
      <c r="Z173" s="19"/>
      <c r="AA173" s="12"/>
      <c r="AB173" s="12"/>
      <c r="AC173" s="12"/>
      <c r="AD173" s="12"/>
    </row>
    <row r="174" spans="1:32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19"/>
      <c r="M174" s="19"/>
      <c r="N174" s="19"/>
      <c r="O174" s="19"/>
      <c r="P174" s="19"/>
      <c r="Q174" s="17"/>
      <c r="R174" s="17"/>
      <c r="S174" s="17"/>
      <c r="T174" s="17"/>
      <c r="U174" s="17"/>
      <c r="V174" s="17"/>
      <c r="W174" s="17"/>
      <c r="X174" s="12"/>
      <c r="Y174" s="18"/>
      <c r="Z174" s="19"/>
      <c r="AA174" s="12"/>
      <c r="AB174" s="12"/>
      <c r="AC174" s="12"/>
      <c r="AD174" s="12"/>
    </row>
    <row r="175" spans="1:32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19"/>
      <c r="M175" s="19"/>
      <c r="N175" s="19"/>
      <c r="O175" s="19"/>
      <c r="P175" s="19"/>
      <c r="Q175" s="17"/>
      <c r="R175" s="17"/>
      <c r="S175" s="17"/>
      <c r="T175" s="17"/>
      <c r="U175" s="17"/>
      <c r="V175" s="17"/>
      <c r="W175" s="17"/>
      <c r="X175" s="12"/>
      <c r="Y175" s="18"/>
      <c r="Z175" s="19"/>
      <c r="AA175" s="12"/>
      <c r="AB175" s="12"/>
      <c r="AC175" s="12"/>
      <c r="AD175" s="12"/>
    </row>
    <row r="176" spans="1:32" x14ac:dyDescent="0.25">
      <c r="A176" s="25"/>
    </row>
    <row r="187" spans="1:31" x14ac:dyDescent="0.25"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19"/>
      <c r="M187" s="19"/>
      <c r="N187" s="19"/>
      <c r="O187" s="19"/>
      <c r="P187" s="19"/>
      <c r="Q187" s="17"/>
      <c r="R187" s="17"/>
      <c r="S187" s="17"/>
      <c r="T187" s="17"/>
      <c r="U187" s="17"/>
      <c r="V187" s="17"/>
      <c r="W187" s="17"/>
      <c r="X187" s="17"/>
      <c r="Y187" s="18"/>
      <c r="Z187" s="19"/>
      <c r="AA187" s="12"/>
      <c r="AB187" s="12"/>
      <c r="AC187" s="12"/>
      <c r="AD187" s="12"/>
      <c r="AE187" s="12"/>
    </row>
    <row r="188" spans="1:31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19"/>
      <c r="M188" s="19"/>
      <c r="N188" s="19"/>
      <c r="O188" s="19"/>
      <c r="P188" s="19"/>
      <c r="Q188" s="17"/>
      <c r="R188" s="17"/>
      <c r="S188" s="17"/>
      <c r="T188" s="17"/>
      <c r="U188" s="17"/>
      <c r="V188" s="17"/>
      <c r="W188" s="17"/>
      <c r="X188" s="17"/>
      <c r="Y188" s="18"/>
      <c r="Z188" s="19"/>
      <c r="AA188" s="12"/>
      <c r="AB188" s="12"/>
      <c r="AC188" s="12"/>
      <c r="AD188" s="12"/>
      <c r="AE188" s="12"/>
    </row>
    <row r="189" spans="1:31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19"/>
      <c r="M189" s="19"/>
      <c r="N189" s="19"/>
      <c r="O189" s="19"/>
      <c r="P189" s="19"/>
      <c r="Q189" s="17"/>
      <c r="R189" s="17"/>
      <c r="S189" s="17"/>
      <c r="T189" s="17"/>
      <c r="U189" s="17"/>
      <c r="V189" s="17"/>
      <c r="W189" s="17"/>
      <c r="X189" s="17"/>
      <c r="Y189" s="18"/>
      <c r="Z189" s="19"/>
      <c r="AA189" s="12"/>
      <c r="AB189" s="12"/>
      <c r="AC189" s="12"/>
      <c r="AD189" s="12"/>
      <c r="AE189" s="12"/>
    </row>
    <row r="190" spans="1:31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19"/>
      <c r="M190" s="19"/>
      <c r="N190" s="19"/>
      <c r="O190" s="19"/>
      <c r="P190" s="19"/>
      <c r="Q190" s="17"/>
      <c r="R190" s="17"/>
      <c r="S190" s="17"/>
      <c r="T190" s="17"/>
      <c r="U190" s="17"/>
      <c r="V190" s="17"/>
      <c r="W190" s="17"/>
      <c r="X190" s="17"/>
      <c r="Y190" s="18"/>
      <c r="Z190" s="19"/>
      <c r="AA190" s="12"/>
      <c r="AB190" s="12"/>
      <c r="AC190" s="12"/>
      <c r="AD190" s="12"/>
      <c r="AE190" s="12"/>
    </row>
    <row r="191" spans="1:31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19"/>
      <c r="M191" s="19"/>
      <c r="N191" s="19"/>
      <c r="O191" s="19"/>
      <c r="P191" s="19"/>
      <c r="Q191" s="17"/>
      <c r="R191" s="17"/>
      <c r="S191" s="17"/>
      <c r="T191" s="17"/>
      <c r="U191" s="17"/>
      <c r="V191" s="17"/>
      <c r="W191" s="17"/>
      <c r="X191" s="17"/>
      <c r="Y191" s="18"/>
      <c r="Z191" s="19"/>
      <c r="AA191" s="12"/>
      <c r="AB191" s="12"/>
      <c r="AC191" s="12"/>
      <c r="AD191" s="12"/>
      <c r="AE191" s="12"/>
    </row>
    <row r="192" spans="1:31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19"/>
      <c r="M192" s="19"/>
      <c r="N192" s="19"/>
      <c r="O192" s="19"/>
      <c r="P192" s="19"/>
      <c r="Q192" s="17"/>
      <c r="R192" s="17"/>
      <c r="S192" s="17"/>
      <c r="T192" s="17"/>
      <c r="U192" s="17"/>
      <c r="V192" s="17"/>
      <c r="W192" s="17"/>
      <c r="X192" s="17"/>
      <c r="Y192" s="18"/>
      <c r="Z192" s="19"/>
      <c r="AA192" s="12"/>
      <c r="AB192" s="12"/>
      <c r="AC192" s="12"/>
      <c r="AD192" s="12"/>
      <c r="AE192" s="12"/>
    </row>
    <row r="193" spans="1:31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19"/>
      <c r="M193" s="19"/>
      <c r="N193" s="19"/>
      <c r="O193" s="19"/>
      <c r="P193" s="19"/>
      <c r="Q193" s="17"/>
      <c r="R193" s="17"/>
      <c r="S193" s="17"/>
      <c r="T193" s="17"/>
      <c r="U193" s="17"/>
      <c r="V193" s="17"/>
      <c r="W193" s="17"/>
      <c r="X193" s="17"/>
      <c r="Y193" s="18"/>
      <c r="Z193" s="19"/>
      <c r="AA193" s="12"/>
      <c r="AB193" s="12"/>
      <c r="AC193" s="12"/>
      <c r="AD193" s="12"/>
      <c r="AE193" s="12"/>
    </row>
    <row r="194" spans="1:31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19"/>
      <c r="M194" s="19"/>
      <c r="N194" s="19"/>
      <c r="O194" s="19"/>
      <c r="P194" s="19"/>
      <c r="Q194" s="17"/>
      <c r="R194" s="17"/>
      <c r="S194" s="17"/>
      <c r="T194" s="17"/>
      <c r="U194" s="17"/>
      <c r="V194" s="17"/>
      <c r="W194" s="17"/>
      <c r="X194" s="17"/>
      <c r="Y194" s="18"/>
      <c r="Z194" s="19"/>
      <c r="AA194" s="12"/>
      <c r="AB194" s="12"/>
      <c r="AC194" s="12"/>
      <c r="AD194" s="12"/>
      <c r="AE194" s="12"/>
    </row>
    <row r="195" spans="1:31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19"/>
      <c r="M195" s="19"/>
      <c r="N195" s="19"/>
      <c r="O195" s="19"/>
      <c r="P195" s="19"/>
      <c r="Q195" s="17"/>
      <c r="R195" s="17"/>
      <c r="S195" s="17"/>
      <c r="T195" s="17"/>
      <c r="U195" s="17"/>
      <c r="V195" s="17"/>
      <c r="W195" s="17"/>
      <c r="X195" s="17"/>
      <c r="Y195" s="18"/>
      <c r="Z195" s="19"/>
      <c r="AA195" s="12"/>
      <c r="AB195" s="12"/>
      <c r="AC195" s="12"/>
      <c r="AD195" s="12"/>
      <c r="AE195" s="12"/>
    </row>
    <row r="196" spans="1:31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19"/>
      <c r="M196" s="19"/>
      <c r="N196" s="19"/>
      <c r="O196" s="19"/>
      <c r="P196" s="19"/>
      <c r="Q196" s="17"/>
      <c r="R196" s="17"/>
      <c r="S196" s="17"/>
      <c r="T196" s="17"/>
      <c r="U196" s="17"/>
      <c r="V196" s="17"/>
      <c r="W196" s="17"/>
      <c r="X196" s="17"/>
      <c r="Y196" s="18"/>
      <c r="Z196" s="19"/>
      <c r="AA196" s="12"/>
      <c r="AB196" s="12"/>
      <c r="AC196" s="12"/>
      <c r="AD196" s="12"/>
      <c r="AE196" s="12"/>
    </row>
    <row r="197" spans="1:31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19"/>
      <c r="M197" s="19"/>
      <c r="N197" s="19"/>
      <c r="O197" s="19"/>
      <c r="P197" s="19"/>
      <c r="Q197" s="17"/>
      <c r="R197" s="17"/>
      <c r="S197" s="17"/>
      <c r="T197" s="17"/>
      <c r="U197" s="17"/>
      <c r="V197" s="17"/>
      <c r="W197" s="17"/>
      <c r="X197" s="17"/>
      <c r="Y197" s="18"/>
      <c r="Z197" s="19"/>
      <c r="AA197" s="12"/>
      <c r="AB197" s="12"/>
      <c r="AC197" s="12"/>
      <c r="AD197" s="12"/>
      <c r="AE197" s="12"/>
    </row>
    <row r="198" spans="1:31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19"/>
      <c r="M198" s="19"/>
      <c r="N198" s="19"/>
      <c r="O198" s="19"/>
      <c r="P198" s="19"/>
      <c r="Q198" s="17"/>
      <c r="R198" s="17"/>
      <c r="S198" s="17"/>
      <c r="T198" s="17"/>
      <c r="U198" s="17"/>
      <c r="V198" s="17"/>
      <c r="W198" s="17"/>
      <c r="X198" s="17"/>
      <c r="Y198" s="18"/>
      <c r="Z198" s="19"/>
      <c r="AA198" s="12"/>
      <c r="AB198" s="12"/>
      <c r="AC198" s="12"/>
      <c r="AD198" s="12"/>
      <c r="AE198" s="12"/>
    </row>
    <row r="199" spans="1:31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19"/>
      <c r="M199" s="19"/>
      <c r="N199" s="19"/>
      <c r="O199" s="19"/>
      <c r="P199" s="19"/>
      <c r="Q199" s="17"/>
      <c r="R199" s="17"/>
      <c r="S199" s="17"/>
      <c r="T199" s="17"/>
      <c r="U199" s="17"/>
      <c r="V199" s="17"/>
      <c r="W199" s="17"/>
      <c r="X199" s="17"/>
      <c r="Y199" s="18"/>
      <c r="Z199" s="19"/>
      <c r="AA199" s="12"/>
      <c r="AB199" s="12"/>
      <c r="AC199" s="12"/>
      <c r="AD199" s="12"/>
      <c r="AE199" s="12"/>
    </row>
    <row r="200" spans="1:31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19"/>
      <c r="M200" s="19"/>
      <c r="N200" s="19"/>
      <c r="O200" s="19"/>
      <c r="P200" s="19"/>
      <c r="Q200" s="17"/>
      <c r="R200" s="17"/>
      <c r="S200" s="17"/>
      <c r="T200" s="17"/>
      <c r="U200" s="17"/>
      <c r="V200" s="17"/>
      <c r="W200" s="17"/>
      <c r="X200" s="17"/>
      <c r="Y200" s="18"/>
      <c r="Z200" s="19"/>
      <c r="AA200" s="12"/>
      <c r="AB200" s="12"/>
      <c r="AC200" s="12"/>
      <c r="AD200" s="12"/>
      <c r="AE200" s="12"/>
    </row>
    <row r="201" spans="1:31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19"/>
      <c r="M201" s="19"/>
      <c r="N201" s="19"/>
      <c r="O201" s="19"/>
      <c r="P201" s="19"/>
      <c r="Q201" s="17"/>
      <c r="R201" s="17"/>
      <c r="S201" s="17"/>
      <c r="T201" s="17"/>
      <c r="U201" s="17"/>
      <c r="V201" s="17"/>
      <c r="W201" s="17"/>
      <c r="X201" s="17"/>
      <c r="Y201" s="18"/>
      <c r="Z201" s="19"/>
      <c r="AA201" s="12"/>
      <c r="AB201" s="12"/>
      <c r="AC201" s="12"/>
      <c r="AD201" s="12"/>
      <c r="AE201" s="12"/>
    </row>
    <row r="202" spans="1:31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19"/>
      <c r="M202" s="19"/>
      <c r="N202" s="19"/>
      <c r="O202" s="19"/>
      <c r="P202" s="19"/>
      <c r="Q202" s="17"/>
      <c r="R202" s="17"/>
      <c r="S202" s="17"/>
      <c r="T202" s="17"/>
      <c r="U202" s="17"/>
      <c r="V202" s="17"/>
      <c r="W202" s="17"/>
      <c r="X202" s="17"/>
      <c r="Y202" s="18"/>
      <c r="Z202" s="19"/>
      <c r="AA202" s="12"/>
      <c r="AB202" s="12"/>
      <c r="AC202" s="12"/>
      <c r="AD202" s="12"/>
      <c r="AE202" s="12"/>
    </row>
    <row r="203" spans="1:31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19"/>
      <c r="M203" s="19"/>
      <c r="N203" s="19"/>
      <c r="O203" s="19"/>
      <c r="P203" s="19"/>
      <c r="Q203" s="17"/>
      <c r="R203" s="17"/>
      <c r="S203" s="17"/>
      <c r="T203" s="17"/>
      <c r="U203" s="17"/>
      <c r="V203" s="17"/>
      <c r="W203" s="17"/>
      <c r="X203" s="17"/>
      <c r="Y203" s="18"/>
      <c r="Z203" s="19"/>
      <c r="AA203" s="12"/>
      <c r="AB203" s="12"/>
      <c r="AC203" s="12"/>
      <c r="AD203" s="12"/>
      <c r="AE203" s="12"/>
    </row>
    <row r="204" spans="1:31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19"/>
      <c r="M204" s="19"/>
      <c r="N204" s="19"/>
      <c r="O204" s="19"/>
      <c r="P204" s="19"/>
      <c r="Q204" s="17"/>
      <c r="R204" s="17"/>
      <c r="S204" s="17"/>
      <c r="T204" s="17"/>
      <c r="U204" s="17"/>
      <c r="V204" s="17"/>
      <c r="W204" s="17"/>
      <c r="X204" s="17"/>
      <c r="Y204" s="18"/>
      <c r="Z204" s="19"/>
      <c r="AA204" s="12"/>
      <c r="AB204" s="12"/>
      <c r="AC204" s="12"/>
      <c r="AD204" s="12"/>
      <c r="AE204" s="12"/>
    </row>
    <row r="205" spans="1:31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19"/>
      <c r="M205" s="19"/>
      <c r="N205" s="19"/>
      <c r="O205" s="19"/>
      <c r="P205" s="19"/>
      <c r="Q205" s="17"/>
      <c r="R205" s="17"/>
      <c r="S205" s="17"/>
      <c r="T205" s="17"/>
      <c r="U205" s="17"/>
      <c r="V205" s="17"/>
      <c r="W205" s="17"/>
      <c r="X205" s="17"/>
      <c r="Y205" s="18"/>
      <c r="Z205" s="19"/>
      <c r="AA205" s="12"/>
      <c r="AB205" s="12"/>
      <c r="AC205" s="12"/>
      <c r="AD205" s="12"/>
      <c r="AE205" s="12"/>
    </row>
    <row r="206" spans="1:31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19"/>
      <c r="M206" s="19"/>
      <c r="N206" s="19"/>
      <c r="O206" s="19"/>
      <c r="P206" s="19"/>
      <c r="Q206" s="17"/>
      <c r="R206" s="17"/>
      <c r="S206" s="17"/>
      <c r="T206" s="17"/>
      <c r="U206" s="17"/>
      <c r="V206" s="17"/>
      <c r="W206" s="17"/>
      <c r="X206" s="17"/>
      <c r="Y206" s="18"/>
      <c r="Z206" s="19"/>
      <c r="AA206" s="12"/>
      <c r="AB206" s="12"/>
      <c r="AC206" s="12"/>
      <c r="AD206" s="12"/>
      <c r="AE206" s="12"/>
    </row>
    <row r="207" spans="1:31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19"/>
      <c r="M207" s="19"/>
      <c r="N207" s="19"/>
      <c r="O207" s="19"/>
      <c r="P207" s="19"/>
      <c r="Q207" s="17"/>
      <c r="R207" s="17"/>
      <c r="S207" s="17"/>
      <c r="T207" s="17"/>
      <c r="U207" s="17"/>
      <c r="V207" s="17"/>
      <c r="W207" s="17"/>
      <c r="X207" s="17"/>
      <c r="Y207" s="18"/>
      <c r="Z207" s="19"/>
      <c r="AA207" s="12"/>
      <c r="AB207" s="12"/>
      <c r="AC207" s="12"/>
      <c r="AD207" s="12"/>
      <c r="AE207" s="12"/>
    </row>
    <row r="208" spans="1:31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19"/>
      <c r="M208" s="19"/>
      <c r="N208" s="19"/>
      <c r="O208" s="19"/>
      <c r="P208" s="19"/>
      <c r="Q208" s="17"/>
      <c r="R208" s="17"/>
      <c r="S208" s="17"/>
      <c r="T208" s="17"/>
      <c r="U208" s="17"/>
      <c r="V208" s="17"/>
      <c r="W208" s="17"/>
      <c r="X208" s="17"/>
      <c r="Y208" s="18"/>
      <c r="Z208" s="19"/>
      <c r="AA208" s="12"/>
      <c r="AB208" s="12"/>
      <c r="AC208" s="12"/>
      <c r="AD208" s="12"/>
      <c r="AE208" s="12"/>
    </row>
    <row r="209" spans="1:31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19"/>
      <c r="M209" s="19"/>
      <c r="N209" s="19"/>
      <c r="O209" s="19"/>
      <c r="P209" s="19"/>
      <c r="Q209" s="17"/>
      <c r="R209" s="17"/>
      <c r="S209" s="17"/>
      <c r="T209" s="17"/>
      <c r="U209" s="17"/>
      <c r="V209" s="17"/>
      <c r="W209" s="17"/>
      <c r="X209" s="17"/>
      <c r="Y209" s="18"/>
      <c r="Z209" s="19"/>
      <c r="AA209" s="12"/>
      <c r="AB209" s="12"/>
      <c r="AC209" s="12"/>
      <c r="AD209" s="12"/>
      <c r="AE209" s="12"/>
    </row>
    <row r="210" spans="1:31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19"/>
      <c r="M210" s="19"/>
      <c r="N210" s="19"/>
      <c r="O210" s="19"/>
      <c r="P210" s="19"/>
      <c r="Q210" s="17"/>
      <c r="R210" s="17"/>
      <c r="S210" s="17"/>
      <c r="T210" s="17"/>
      <c r="U210" s="17"/>
      <c r="V210" s="17"/>
      <c r="W210" s="17"/>
      <c r="X210" s="17"/>
      <c r="Y210" s="18"/>
      <c r="Z210" s="19"/>
      <c r="AA210" s="12"/>
      <c r="AB210" s="12"/>
      <c r="AC210" s="12"/>
      <c r="AD210" s="12"/>
      <c r="AE210" s="12"/>
    </row>
    <row r="211" spans="1:31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19"/>
      <c r="M211" s="19"/>
      <c r="N211" s="19"/>
      <c r="O211" s="19"/>
      <c r="P211" s="19"/>
      <c r="Q211" s="17"/>
      <c r="R211" s="17"/>
      <c r="S211" s="17"/>
      <c r="T211" s="17"/>
      <c r="U211" s="17"/>
      <c r="V211" s="17"/>
      <c r="W211" s="17"/>
      <c r="X211" s="17"/>
      <c r="Y211" s="18"/>
      <c r="Z211" s="19"/>
      <c r="AA211" s="12"/>
      <c r="AB211" s="12"/>
      <c r="AC211" s="12"/>
      <c r="AD211" s="12"/>
      <c r="AE211" s="12"/>
    </row>
    <row r="212" spans="1:31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19"/>
      <c r="M212" s="19"/>
      <c r="N212" s="19"/>
      <c r="O212" s="19"/>
      <c r="P212" s="19"/>
      <c r="Q212" s="17"/>
      <c r="R212" s="17"/>
      <c r="S212" s="17"/>
      <c r="T212" s="17"/>
      <c r="U212" s="17"/>
      <c r="V212" s="17"/>
      <c r="W212" s="17"/>
      <c r="X212" s="17"/>
      <c r="Y212" s="18"/>
      <c r="Z212" s="19"/>
      <c r="AA212" s="12"/>
      <c r="AB212" s="12"/>
      <c r="AC212" s="12"/>
      <c r="AD212" s="12"/>
      <c r="AE212" s="12"/>
    </row>
    <row r="213" spans="1:31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19"/>
      <c r="M213" s="19"/>
      <c r="N213" s="19"/>
      <c r="O213" s="19"/>
      <c r="P213" s="19"/>
      <c r="Q213" s="17"/>
      <c r="R213" s="17"/>
      <c r="S213" s="17"/>
      <c r="T213" s="17"/>
      <c r="U213" s="17"/>
      <c r="V213" s="17"/>
      <c r="W213" s="17"/>
      <c r="X213" s="17"/>
      <c r="Y213" s="18"/>
      <c r="Z213" s="19"/>
      <c r="AA213" s="12"/>
      <c r="AB213" s="12"/>
      <c r="AC213" s="12"/>
      <c r="AD213" s="12"/>
      <c r="AE213" s="12"/>
    </row>
    <row r="214" spans="1:31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19"/>
      <c r="M214" s="19"/>
      <c r="N214" s="19"/>
      <c r="O214" s="19"/>
      <c r="P214" s="19"/>
      <c r="Q214" s="17"/>
      <c r="R214" s="17"/>
      <c r="S214" s="17"/>
      <c r="T214" s="17"/>
      <c r="U214" s="17"/>
      <c r="V214" s="17"/>
      <c r="W214" s="17"/>
      <c r="X214" s="17"/>
      <c r="Y214" s="18"/>
      <c r="Z214" s="19"/>
      <c r="AA214" s="12"/>
      <c r="AB214" s="12"/>
      <c r="AC214" s="12"/>
      <c r="AD214" s="12"/>
      <c r="AE214" s="12"/>
    </row>
    <row r="215" spans="1:31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19"/>
      <c r="M215" s="19"/>
      <c r="N215" s="19"/>
      <c r="O215" s="19"/>
      <c r="P215" s="19"/>
      <c r="Q215" s="17"/>
      <c r="R215" s="17"/>
      <c r="S215" s="17"/>
      <c r="T215" s="17"/>
      <c r="U215" s="17"/>
      <c r="V215" s="17"/>
      <c r="W215" s="17"/>
      <c r="X215" s="17"/>
      <c r="Y215" s="18"/>
      <c r="Z215" s="19"/>
      <c r="AA215" s="12"/>
      <c r="AB215" s="12"/>
      <c r="AC215" s="12"/>
      <c r="AD215" s="12"/>
      <c r="AE215" s="12"/>
    </row>
    <row r="216" spans="1:31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19"/>
      <c r="M216" s="19"/>
      <c r="N216" s="19"/>
      <c r="O216" s="19"/>
      <c r="P216" s="19"/>
      <c r="Q216" s="17"/>
      <c r="R216" s="17"/>
      <c r="S216" s="17"/>
      <c r="T216" s="17"/>
      <c r="U216" s="17"/>
      <c r="V216" s="17"/>
      <c r="W216" s="17"/>
      <c r="X216" s="17"/>
      <c r="Y216" s="18"/>
      <c r="Z216" s="19"/>
      <c r="AA216" s="12"/>
      <c r="AB216" s="12"/>
      <c r="AC216" s="12"/>
      <c r="AD216" s="12"/>
      <c r="AE216" s="12"/>
    </row>
    <row r="217" spans="1:31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19"/>
      <c r="M217" s="19"/>
      <c r="N217" s="19"/>
      <c r="O217" s="19"/>
      <c r="P217" s="19"/>
      <c r="Q217" s="17"/>
      <c r="R217" s="17"/>
      <c r="S217" s="17"/>
      <c r="T217" s="17"/>
      <c r="U217" s="17"/>
      <c r="V217" s="17"/>
      <c r="W217" s="17"/>
      <c r="X217" s="17"/>
      <c r="Y217" s="18"/>
      <c r="Z217" s="19"/>
      <c r="AA217" s="12"/>
      <c r="AB217" s="12"/>
      <c r="AC217" s="12"/>
      <c r="AD217" s="12"/>
      <c r="AE217" s="12"/>
    </row>
    <row r="218" spans="1:31" x14ac:dyDescent="0.25">
      <c r="A218" s="25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7"/>
      <c r="R218" s="17"/>
      <c r="S218" s="17"/>
      <c r="T218" s="17"/>
      <c r="U218" s="17"/>
      <c r="V218" s="17"/>
      <c r="W218" s="17"/>
      <c r="X218" s="17"/>
      <c r="Y218" s="18"/>
      <c r="Z218" s="19"/>
      <c r="AA218" s="12"/>
      <c r="AB218" s="12"/>
      <c r="AC218" s="12"/>
      <c r="AD218" s="12"/>
      <c r="AE218" s="12"/>
    </row>
    <row r="219" spans="1:3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7"/>
      <c r="R219" s="17"/>
      <c r="S219" s="17"/>
      <c r="T219" s="17"/>
      <c r="U219" s="17"/>
      <c r="V219" s="17"/>
      <c r="W219" s="17"/>
      <c r="X219" s="17"/>
      <c r="Y219" s="18"/>
      <c r="Z219" s="19"/>
      <c r="AA219" s="12"/>
      <c r="AB219" s="12"/>
      <c r="AC219" s="12"/>
      <c r="AD219" s="12"/>
      <c r="AE219" s="12"/>
    </row>
    <row r="220" spans="1:31" x14ac:dyDescent="0.25">
      <c r="A220" s="19"/>
      <c r="X220" s="17"/>
    </row>
    <row r="221" spans="1:31" x14ac:dyDescent="0.25">
      <c r="X221" s="17"/>
    </row>
    <row r="222" spans="1:31" x14ac:dyDescent="0.25">
      <c r="X222" s="17"/>
    </row>
    <row r="223" spans="1:31" x14ac:dyDescent="0.25">
      <c r="X223" s="17"/>
    </row>
    <row r="224" spans="1:31" x14ac:dyDescent="0.25">
      <c r="X224" s="17"/>
    </row>
    <row r="225" spans="24:24" x14ac:dyDescent="0.25">
      <c r="X225" s="17"/>
    </row>
    <row r="825" spans="36:36" x14ac:dyDescent="0.25">
      <c r="AJ825" s="16" t="s">
        <v>32</v>
      </c>
    </row>
  </sheetData>
  <mergeCells count="20">
    <mergeCell ref="C11:AE11"/>
    <mergeCell ref="AC1:AE1"/>
    <mergeCell ref="C7:AE7"/>
    <mergeCell ref="C8:AF8"/>
    <mergeCell ref="C10:AE10"/>
    <mergeCell ref="AC2:AE5"/>
    <mergeCell ref="AD20:AE21"/>
    <mergeCell ref="A21:C22"/>
    <mergeCell ref="Z130:Z138"/>
    <mergeCell ref="AA143:AA144"/>
    <mergeCell ref="AB143:AB144"/>
    <mergeCell ref="AC143:AC144"/>
    <mergeCell ref="D21:E22"/>
    <mergeCell ref="F21:G22"/>
    <mergeCell ref="H21:N22"/>
    <mergeCell ref="A20:N20"/>
    <mergeCell ref="O20:X22"/>
    <mergeCell ref="Y20:Y22"/>
    <mergeCell ref="Z20:Z22"/>
    <mergeCell ref="AA20:AC21"/>
  </mergeCells>
  <pageMargins left="0.39370078740157483" right="0.39370078740157483" top="0.39370078740157483" bottom="0.39370078740157483" header="0.51181102362204722" footer="0.51181102362204722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vasuhnevich_l</cp:lastModifiedBy>
  <cp:lastPrinted>2019-01-29T09:35:45Z</cp:lastPrinted>
  <dcterms:created xsi:type="dcterms:W3CDTF">2011-12-09T07:36:49Z</dcterms:created>
  <dcterms:modified xsi:type="dcterms:W3CDTF">2019-01-29T09:35:47Z</dcterms:modified>
</cp:coreProperties>
</file>