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440" windowHeight="11400" activeTab="0"/>
  </bookViews>
  <sheets>
    <sheet name="Удомля" sheetId="1" r:id="rId1"/>
  </sheets>
  <definedNames/>
  <calcPr fullCalcOnLoad="1"/>
</workbook>
</file>

<file path=xl/sharedStrings.xml><?xml version="1.0" encoding="utf-8"?>
<sst xmlns="http://schemas.openxmlformats.org/spreadsheetml/2006/main" count="151" uniqueCount="89">
  <si>
    <t>всего</t>
  </si>
  <si>
    <t>№</t>
  </si>
  <si>
    <t>в том числе по источникам финансирования:</t>
  </si>
  <si>
    <t>региональный бюджет</t>
  </si>
  <si>
    <t>местный бюджет</t>
  </si>
  <si>
    <t>внебюджетные источники</t>
  </si>
  <si>
    <t>федеральный бюджет</t>
  </si>
  <si>
    <t xml:space="preserve">Наименование мероприятия </t>
  </si>
  <si>
    <t>Жилье и городская среда</t>
  </si>
  <si>
    <t>Образование</t>
  </si>
  <si>
    <t>Экология</t>
  </si>
  <si>
    <t>Малое и среднее предпринимательство и поддержка индивидуальной предпринимательской инициативы</t>
  </si>
  <si>
    <t>2</t>
  </si>
  <si>
    <t>3</t>
  </si>
  <si>
    <t>4</t>
  </si>
  <si>
    <t>6</t>
  </si>
  <si>
    <t>Ответственный федеральный орган исполнительной власти</t>
  </si>
  <si>
    <t>Демография</t>
  </si>
  <si>
    <t>Административный центр муниципального образования:</t>
  </si>
  <si>
    <t>Субъект Российской Федерации:</t>
  </si>
  <si>
    <t>Минпросвещения России</t>
  </si>
  <si>
    <t>Минтруд России</t>
  </si>
  <si>
    <t>Минстрой России</t>
  </si>
  <si>
    <t>Минприроды России</t>
  </si>
  <si>
    <t>Минэкономразвития России</t>
  </si>
  <si>
    <t xml:space="preserve">Наименование национального проекта, федерального проекта, регионального проекта, муниципального проекта </t>
  </si>
  <si>
    <t>Тверская область</t>
  </si>
  <si>
    <t>3.1.</t>
  </si>
  <si>
    <t>Формирование комфортной городской среды</t>
  </si>
  <si>
    <t>1</t>
  </si>
  <si>
    <t>2.1.</t>
  </si>
  <si>
    <t>4.1.</t>
  </si>
  <si>
    <t>5</t>
  </si>
  <si>
    <t>5.1.</t>
  </si>
  <si>
    <t xml:space="preserve"> федеральный бюджет</t>
  </si>
  <si>
    <t>Безопасные и качественные автомобильные дороги</t>
  </si>
  <si>
    <t>Минтранс России</t>
  </si>
  <si>
    <t>6.2.</t>
  </si>
  <si>
    <t>1.2.</t>
  </si>
  <si>
    <t>Безопасность дорожного движения</t>
  </si>
  <si>
    <t>Удомельский городской округ</t>
  </si>
  <si>
    <t>г. Удомля</t>
  </si>
  <si>
    <t>Объем финансового обеспечения</t>
  </si>
  <si>
    <t>Успех каждого ребенка</t>
  </si>
  <si>
    <t>Создание условий для освоения программ обучающимися 5-11 классов по индивидуальному плану, в том числе, в сетевой форме</t>
  </si>
  <si>
    <t>Учитель будущего</t>
  </si>
  <si>
    <t>Вовлечение учителей в возрасте до 35 лет в различные формы поддержки и сопровождение в первые три года работы</t>
  </si>
  <si>
    <t>Спорт - норма жизни</t>
  </si>
  <si>
    <t>Проведение официальных муниципальных физкультурно-оздоровительных и спортивных мероприятий для всех возрастных групп и категорий населения муниципального образования Удомельский городской округ</t>
  </si>
  <si>
    <t>Чистая страна</t>
  </si>
  <si>
    <t>Ликвидация несанкционированных мест размещения отходов производства и потребления</t>
  </si>
  <si>
    <t>Финансирование расходов на борьбу с борщевиком Сосновского</t>
  </si>
  <si>
    <t>Комплексная система обращения с твердыми коммунальными отходами</t>
  </si>
  <si>
    <t>Обустройство и ремонт контейнерных площадок</t>
  </si>
  <si>
    <t>Акселерация субъектов малого и среднего предпринимательства</t>
  </si>
  <si>
    <t>Популяризация предпринимательства</t>
  </si>
  <si>
    <t>Создание и (или) развитие школы малого  и среднего предпринимательства</t>
  </si>
  <si>
    <t>Создание условий для освоения программ обучающимися
5-11 классов по индивидуальному плану, в том числе, в сетевой форме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</si>
  <si>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</si>
  <si>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Объем финансового обеспечения на реализацию мероприятий (за счет бюджетов всех уровней и внебюджетных источников),
которые осуществляются на территории муниципального образования в структуре федеральных и национальных проектов                                                                               </t>
  </si>
  <si>
    <t>Наиенование муниципального образования:</t>
  </si>
  <si>
    <t>Обеспечение безопасности дорожного движения на автомобильных дорогах общего пользования местного значения</t>
  </si>
  <si>
    <t>1.1.</t>
  </si>
  <si>
    <t>Приобретение информационно-пропагандической продукции по безопасности дорожного движения</t>
  </si>
  <si>
    <t>Размещение социальной рекламы по безопасности дорожного движения</t>
  </si>
  <si>
    <t>Реализация мероприятий приоритетного проекта "Формирование комфортной городской среды"</t>
  </si>
  <si>
    <t>Реализация мероприятий по благоустройству общественных территорий</t>
  </si>
  <si>
    <t>Предоставление гранта в форме субсидии начинающим субъектам предпринимательства на создание собственного дела</t>
  </si>
  <si>
    <t>Предоставление гранта в форме субсидии начинающим субъектам предпринимательства и самозанятым на создание собственного дела</t>
  </si>
  <si>
    <t>6.1.</t>
  </si>
  <si>
    <t>7</t>
  </si>
  <si>
    <t>7.1</t>
  </si>
  <si>
    <t>7.2.</t>
  </si>
  <si>
    <t>Культура</t>
  </si>
  <si>
    <t>Цифровая культура</t>
  </si>
  <si>
    <t>Минкультуры России</t>
  </si>
  <si>
    <t>3.2.</t>
  </si>
  <si>
    <t>Культурная среда</t>
  </si>
  <si>
    <t>Создание виртуального концертного зала</t>
  </si>
  <si>
    <t>Государственная поддержка лучших сельских учреждений культуры</t>
  </si>
  <si>
    <t>2.2.</t>
  </si>
  <si>
    <t>Установка комплектов спортивного оборудования для малых спортивных площадок (ГТО)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</si>
  <si>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</si>
  <si>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Проведение ремонта участков автомобильных дорог местного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t>
  </si>
  <si>
    <t>Оснащение домов культуры в населенных пунктах с числом жителей до 50 тысяч человек</t>
  </si>
  <si>
    <t>Создание комфортной городской среды в малых городах - победителях Всероссийского конкурса лучших проектов создания комфортной городской среды</t>
  </si>
  <si>
    <t>Приобретение и установка плоскостных спортивных сооружений и оборудования на территории Удомельского городского округа</t>
  </si>
  <si>
    <t>Создание модельных муниципальных библиотек</t>
  </si>
  <si>
    <t>ИТОГО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</si>
</sst>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"/>
    <numFmt numFmtId="180" formatCode="_-* #,##0.0_р_._-;\-* #,##0.0_р_._-;_-* &quot;-&quot;??_р_._-;_-@_-"/>
    <numFmt numFmtId="181" formatCode="#,##0.0_ ;\-#,##0.0\ "/>
    <numFmt numFmtId="182" formatCode="_-* #,##0.0\ _₽_-;\-* #,##0.0\ _₽_-;_-* &quot;-&quot;?\ _₽_-;_-@_-"/>
    <numFmt numFmtId="183" formatCode="_-* #,##0.0_р_._-;\-* #,##0.0_р_._-;_-* &quot;-&quot;?_р_._-;_-@_-"/>
    <numFmt numFmtId="184" formatCode="_-* #,##0.000_р_._-;\-* #,##0.000_р_._-;_-* &quot;-&quot;??_р_._-;_-@_-"/>
    <numFmt numFmtId="185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4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83" fontId="3" fillId="0" borderId="0" xfId="0" applyNumberFormat="1" applyFont="1" applyAlignment="1">
      <alignment horizontal="center" vertical="center" wrapText="1"/>
    </xf>
    <xf numFmtId="0" fontId="46" fillId="1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/>
    </xf>
    <xf numFmtId="179" fontId="45" fillId="34" borderId="10" xfId="61" applyNumberFormat="1" applyFont="1" applyFill="1" applyBorder="1" applyAlignment="1">
      <alignment horizontal="center" vertical="center"/>
    </xf>
    <xf numFmtId="179" fontId="45" fillId="34" borderId="10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5" fillId="3" borderId="1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79" fontId="6" fillId="34" borderId="10" xfId="0" applyNumberFormat="1" applyFont="1" applyFill="1" applyBorder="1" applyAlignment="1">
      <alignment horizontal="center" vertical="center"/>
    </xf>
    <xf numFmtId="179" fontId="6" fillId="34" borderId="10" xfId="61" applyNumberFormat="1" applyFont="1" applyFill="1" applyBorder="1" applyAlignment="1">
      <alignment horizontal="center" vertical="center"/>
    </xf>
    <xf numFmtId="179" fontId="45" fillId="6" borderId="10" xfId="61" applyNumberFormat="1" applyFont="1" applyFill="1" applyBorder="1" applyAlignment="1">
      <alignment horizontal="center" vertical="center"/>
    </xf>
    <xf numFmtId="179" fontId="45" fillId="6" borderId="10" xfId="0" applyNumberFormat="1" applyFont="1" applyFill="1" applyBorder="1" applyAlignment="1">
      <alignment horizontal="center" vertical="center"/>
    </xf>
    <xf numFmtId="179" fontId="45" fillId="3" borderId="10" xfId="0" applyNumberFormat="1" applyFont="1" applyFill="1" applyBorder="1" applyAlignment="1">
      <alignment horizontal="center" vertical="center"/>
    </xf>
    <xf numFmtId="179" fontId="2" fillId="10" borderId="10" xfId="0" applyNumberFormat="1" applyFont="1" applyFill="1" applyBorder="1" applyAlignment="1">
      <alignment horizontal="center" vertical="center" wrapText="1"/>
    </xf>
    <xf numFmtId="179" fontId="45" fillId="10" borderId="10" xfId="0" applyNumberFormat="1" applyFont="1" applyFill="1" applyBorder="1" applyAlignment="1">
      <alignment horizontal="center" vertical="center"/>
    </xf>
    <xf numFmtId="179" fontId="45" fillId="3" borderId="10" xfId="61" applyNumberFormat="1" applyFont="1" applyFill="1" applyBorder="1" applyAlignment="1">
      <alignment horizontal="center" vertical="center"/>
    </xf>
    <xf numFmtId="179" fontId="45" fillId="10" borderId="10" xfId="61" applyNumberFormat="1" applyFont="1" applyFill="1" applyBorder="1" applyAlignment="1">
      <alignment horizontal="center" vertical="center"/>
    </xf>
    <xf numFmtId="179" fontId="2" fillId="10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179" fontId="46" fillId="6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Alignment="1">
      <alignment wrapText="1"/>
    </xf>
    <xf numFmtId="179" fontId="46" fillId="3" borderId="1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79" fontId="6" fillId="3" borderId="10" xfId="61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79" fontId="6" fillId="3" borderId="10" xfId="61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179" fontId="46" fillId="3" borderId="13" xfId="0" applyNumberFormat="1" applyFont="1" applyFill="1" applyBorder="1" applyAlignment="1">
      <alignment horizontal="center" vertical="center"/>
    </xf>
    <xf numFmtId="179" fontId="45" fillId="3" borderId="13" xfId="0" applyNumberFormat="1" applyFont="1" applyFill="1" applyBorder="1" applyAlignment="1">
      <alignment horizontal="center" vertical="center"/>
    </xf>
    <xf numFmtId="179" fontId="46" fillId="34" borderId="10" xfId="0" applyNumberFormat="1" applyFont="1" applyFill="1" applyBorder="1" applyAlignment="1">
      <alignment horizontal="center" vertical="center"/>
    </xf>
    <xf numFmtId="179" fontId="46" fillId="10" borderId="10" xfId="0" applyNumberFormat="1" applyFont="1" applyFill="1" applyBorder="1" applyAlignment="1">
      <alignment horizontal="center" vertical="center"/>
    </xf>
    <xf numFmtId="179" fontId="5" fillId="10" borderId="10" xfId="0" applyNumberFormat="1" applyFont="1" applyFill="1" applyBorder="1" applyAlignment="1">
      <alignment horizontal="center" vertical="center" wrapText="1"/>
    </xf>
    <xf numFmtId="179" fontId="45" fillId="3" borderId="13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6" fillId="13" borderId="10" xfId="0" applyFont="1" applyFill="1" applyBorder="1" applyAlignment="1">
      <alignment horizontal="center" vertical="center"/>
    </xf>
    <xf numFmtId="179" fontId="46" fillId="13" borderId="10" xfId="0" applyNumberFormat="1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 wrapText="1"/>
    </xf>
    <xf numFmtId="179" fontId="45" fillId="13" borderId="10" xfId="0" applyNumberFormat="1" applyFont="1" applyFill="1" applyBorder="1" applyAlignment="1">
      <alignment horizontal="center" vertical="center"/>
    </xf>
    <xf numFmtId="0" fontId="45" fillId="13" borderId="10" xfId="0" applyFont="1" applyFill="1" applyBorder="1" applyAlignment="1">
      <alignment horizontal="center" vertical="center"/>
    </xf>
    <xf numFmtId="179" fontId="45" fillId="13" borderId="13" xfId="0" applyNumberFormat="1" applyFont="1" applyFill="1" applyBorder="1" applyAlignment="1">
      <alignment horizontal="center" vertical="center"/>
    </xf>
    <xf numFmtId="179" fontId="46" fillId="13" borderId="13" xfId="0" applyNumberFormat="1" applyFont="1" applyFill="1" applyBorder="1" applyAlignment="1">
      <alignment horizontal="center" vertical="center"/>
    </xf>
    <xf numFmtId="179" fontId="45" fillId="13" borderId="10" xfId="61" applyNumberFormat="1" applyFont="1" applyFill="1" applyBorder="1" applyAlignment="1">
      <alignment horizontal="center" vertical="center"/>
    </xf>
    <xf numFmtId="179" fontId="45" fillId="13" borderId="13" xfId="61" applyNumberFormat="1" applyFont="1" applyFill="1" applyBorder="1" applyAlignment="1">
      <alignment horizontal="center" vertical="center"/>
    </xf>
    <xf numFmtId="179" fontId="6" fillId="13" borderId="10" xfId="61" applyNumberFormat="1" applyFont="1" applyFill="1" applyBorder="1" applyAlignment="1">
      <alignment horizontal="center" vertical="center"/>
    </xf>
    <xf numFmtId="179" fontId="6" fillId="13" borderId="10" xfId="61" applyNumberFormat="1" applyFont="1" applyFill="1" applyBorder="1" applyAlignment="1">
      <alignment vertical="center"/>
    </xf>
    <xf numFmtId="179" fontId="45" fillId="13" borderId="10" xfId="0" applyNumberFormat="1" applyFont="1" applyFill="1" applyBorder="1" applyAlignment="1">
      <alignment vertical="center"/>
    </xf>
    <xf numFmtId="179" fontId="46" fillId="13" borderId="1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 wrapText="1"/>
    </xf>
    <xf numFmtId="179" fontId="45" fillId="3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79" fontId="45" fillId="3" borderId="14" xfId="0" applyNumberFormat="1" applyFont="1" applyFill="1" applyBorder="1" applyAlignment="1">
      <alignment horizontal="center" vertical="center"/>
    </xf>
    <xf numFmtId="179" fontId="45" fillId="3" borderId="1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79" fontId="45" fillId="6" borderId="14" xfId="61" applyNumberFormat="1" applyFont="1" applyFill="1" applyBorder="1" applyAlignment="1">
      <alignment horizontal="center" vertical="center"/>
    </xf>
    <xf numFmtId="179" fontId="45" fillId="6" borderId="13" xfId="61" applyNumberFormat="1" applyFont="1" applyFill="1" applyBorder="1" applyAlignment="1">
      <alignment horizontal="center" vertical="center"/>
    </xf>
    <xf numFmtId="179" fontId="46" fillId="3" borderId="14" xfId="0" applyNumberFormat="1" applyFont="1" applyFill="1" applyBorder="1" applyAlignment="1">
      <alignment horizontal="center" vertical="center"/>
    </xf>
    <xf numFmtId="179" fontId="46" fillId="3" borderId="13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9" fontId="46" fillId="6" borderId="14" xfId="0" applyNumberFormat="1" applyFont="1" applyFill="1" applyBorder="1" applyAlignment="1">
      <alignment horizontal="center" vertical="center"/>
    </xf>
    <xf numFmtId="179" fontId="46" fillId="6" borderId="13" xfId="0" applyNumberFormat="1" applyFont="1" applyFill="1" applyBorder="1" applyAlignment="1">
      <alignment horizontal="center" vertical="center"/>
    </xf>
    <xf numFmtId="179" fontId="6" fillId="13" borderId="14" xfId="61" applyNumberFormat="1" applyFont="1" applyFill="1" applyBorder="1" applyAlignment="1">
      <alignment horizontal="center" vertical="center"/>
    </xf>
    <xf numFmtId="179" fontId="6" fillId="13" borderId="13" xfId="61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179" fontId="46" fillId="13" borderId="14" xfId="0" applyNumberFormat="1" applyFont="1" applyFill="1" applyBorder="1" applyAlignment="1">
      <alignment horizontal="center" vertical="center"/>
    </xf>
    <xf numFmtId="179" fontId="46" fillId="13" borderId="13" xfId="0" applyNumberFormat="1" applyFont="1" applyFill="1" applyBorder="1" applyAlignment="1">
      <alignment horizontal="center" vertical="center"/>
    </xf>
    <xf numFmtId="179" fontId="6" fillId="3" borderId="14" xfId="61" applyNumberFormat="1" applyFont="1" applyFill="1" applyBorder="1" applyAlignment="1">
      <alignment horizontal="center" vertical="center"/>
    </xf>
    <xf numFmtId="179" fontId="6" fillId="3" borderId="13" xfId="61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horizontal="center" vertical="center" wrapText="1"/>
    </xf>
    <xf numFmtId="179" fontId="45" fillId="34" borderId="11" xfId="0" applyNumberFormat="1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 wrapText="1"/>
    </xf>
    <xf numFmtId="179" fontId="45" fillId="6" borderId="11" xfId="0" applyNumberFormat="1" applyFont="1" applyFill="1" applyBorder="1" applyAlignment="1">
      <alignment horizontal="center" vertical="center" wrapText="1"/>
    </xf>
    <xf numFmtId="179" fontId="45" fillId="6" borderId="11" xfId="0" applyNumberFormat="1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 wrapText="1"/>
    </xf>
    <xf numFmtId="179" fontId="45" fillId="3" borderId="11" xfId="0" applyNumberFormat="1" applyFont="1" applyFill="1" applyBorder="1" applyAlignment="1">
      <alignment horizontal="center" vertical="center"/>
    </xf>
    <xf numFmtId="0" fontId="45" fillId="13" borderId="11" xfId="0" applyFont="1" applyFill="1" applyBorder="1" applyAlignment="1">
      <alignment horizontal="center" vertical="center" wrapText="1"/>
    </xf>
    <xf numFmtId="179" fontId="45" fillId="13" borderId="11" xfId="0" applyNumberFormat="1" applyFont="1" applyFill="1" applyBorder="1" applyAlignment="1">
      <alignment horizontal="center" vertical="center"/>
    </xf>
    <xf numFmtId="179" fontId="2" fillId="1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179" fontId="46" fillId="6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tabSelected="1" view="pageBreakPreview" zoomScale="60" zoomScaleNormal="60" zoomScalePageLayoutView="0" workbookViewId="0" topLeftCell="A1">
      <pane xSplit="2" ySplit="11" topLeftCell="C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AC1"/>
    </sheetView>
  </sheetViews>
  <sheetFormatPr defaultColWidth="9.140625" defaultRowHeight="15"/>
  <cols>
    <col min="1" max="1" width="5.28125" style="0" customWidth="1"/>
    <col min="2" max="2" width="38.421875" style="0" customWidth="1"/>
    <col min="3" max="3" width="18.140625" style="0" customWidth="1"/>
    <col min="4" max="4" width="24.28125" style="0" customWidth="1"/>
    <col min="5" max="5" width="13.140625" style="0" customWidth="1"/>
    <col min="6" max="9" width="13.8515625" style="0" customWidth="1"/>
    <col min="10" max="10" width="24.57421875" style="0" customWidth="1"/>
    <col min="11" max="11" width="12.7109375" style="0" bestFit="1" customWidth="1"/>
    <col min="12" max="15" width="13.8515625" style="0" customWidth="1"/>
    <col min="16" max="16" width="27.421875" style="0" customWidth="1"/>
    <col min="17" max="17" width="12.421875" style="0" customWidth="1"/>
    <col min="18" max="21" width="18.421875" style="0" customWidth="1"/>
    <col min="22" max="22" width="27.421875" style="0" customWidth="1"/>
    <col min="23" max="23" width="12.421875" style="0" customWidth="1"/>
    <col min="24" max="27" width="18.421875" style="0" customWidth="1"/>
    <col min="28" max="29" width="18.28125" style="0" customWidth="1"/>
  </cols>
  <sheetData>
    <row r="1" spans="1:29" ht="34.5" customHeight="1">
      <c r="A1" s="113" t="s">
        <v>59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</row>
    <row r="2" spans="1:29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</row>
    <row r="3" spans="1:29" ht="36.75" customHeight="1">
      <c r="A3" s="98" t="s">
        <v>60</v>
      </c>
      <c r="B3" s="98"/>
      <c r="C3" s="97" t="s">
        <v>40</v>
      </c>
      <c r="D3" s="97"/>
      <c r="E3" s="97"/>
      <c r="F3" s="97"/>
      <c r="G3" s="97"/>
      <c r="H3" s="97"/>
      <c r="I3" s="97"/>
      <c r="J3" s="9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</row>
    <row r="4" spans="1:29" ht="16.5">
      <c r="A4" s="98" t="s">
        <v>18</v>
      </c>
      <c r="B4" s="98"/>
      <c r="C4" s="97" t="s">
        <v>41</v>
      </c>
      <c r="D4" s="97"/>
      <c r="E4" s="97"/>
      <c r="F4" s="97"/>
      <c r="G4" s="97"/>
      <c r="H4" s="97"/>
      <c r="I4" s="97"/>
      <c r="J4" s="9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</row>
    <row r="5" spans="1:29" ht="16.5">
      <c r="A5" s="98" t="s">
        <v>19</v>
      </c>
      <c r="B5" s="98"/>
      <c r="C5" s="97" t="s">
        <v>26</v>
      </c>
      <c r="D5" s="97"/>
      <c r="E5" s="97"/>
      <c r="F5" s="97"/>
      <c r="G5" s="97"/>
      <c r="H5" s="97"/>
      <c r="I5" s="97"/>
      <c r="J5" s="97"/>
      <c r="K5" s="1"/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</row>
    <row r="6" spans="1:29" ht="16.5">
      <c r="A6" s="3"/>
      <c r="B6" s="3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14"/>
      <c r="AC6" s="114"/>
    </row>
    <row r="7" spans="1:29" ht="15">
      <c r="A7" s="5"/>
      <c r="B7" s="2"/>
      <c r="C7" s="2"/>
      <c r="D7" s="2"/>
      <c r="E7" s="39"/>
      <c r="F7" s="2"/>
      <c r="G7" s="2"/>
      <c r="H7" s="2"/>
      <c r="I7" s="2"/>
      <c r="J7" s="2"/>
      <c r="K7" s="39"/>
      <c r="L7" s="2"/>
      <c r="M7" s="2"/>
      <c r="N7" s="2"/>
      <c r="O7" s="2"/>
      <c r="P7" s="2"/>
      <c r="Q7" s="39"/>
      <c r="R7" s="39"/>
      <c r="S7" s="2"/>
      <c r="T7" s="39"/>
      <c r="U7" s="2"/>
      <c r="V7" s="2"/>
      <c r="W7" s="39"/>
      <c r="X7" s="39"/>
      <c r="Y7" s="39"/>
      <c r="Z7" s="39"/>
      <c r="AA7" s="2"/>
      <c r="AB7" s="2"/>
      <c r="AC7" s="2"/>
    </row>
    <row r="8" spans="1:29" ht="15">
      <c r="A8" s="106" t="s">
        <v>1</v>
      </c>
      <c r="B8" s="106" t="s">
        <v>25</v>
      </c>
      <c r="C8" s="107" t="s">
        <v>16</v>
      </c>
      <c r="D8" s="110" t="s">
        <v>7</v>
      </c>
      <c r="E8" s="99" t="s">
        <v>42</v>
      </c>
      <c r="F8" s="99"/>
      <c r="G8" s="99"/>
      <c r="H8" s="99"/>
      <c r="I8" s="99"/>
      <c r="J8" s="100" t="s">
        <v>7</v>
      </c>
      <c r="K8" s="88" t="s">
        <v>42</v>
      </c>
      <c r="L8" s="88"/>
      <c r="M8" s="88"/>
      <c r="N8" s="88"/>
      <c r="O8" s="88"/>
      <c r="P8" s="123" t="s">
        <v>7</v>
      </c>
      <c r="Q8" s="126" t="s">
        <v>42</v>
      </c>
      <c r="R8" s="126"/>
      <c r="S8" s="126"/>
      <c r="T8" s="126"/>
      <c r="U8" s="126"/>
      <c r="V8" s="103" t="s">
        <v>7</v>
      </c>
      <c r="W8" s="89" t="s">
        <v>42</v>
      </c>
      <c r="X8" s="89"/>
      <c r="Y8" s="89"/>
      <c r="Z8" s="89"/>
      <c r="AA8" s="89"/>
      <c r="AB8" s="115" t="s">
        <v>42</v>
      </c>
      <c r="AC8" s="115"/>
    </row>
    <row r="9" spans="1:29" ht="15">
      <c r="A9" s="106"/>
      <c r="B9" s="106"/>
      <c r="C9" s="108"/>
      <c r="D9" s="111"/>
      <c r="E9" s="99" t="s">
        <v>0</v>
      </c>
      <c r="F9" s="99" t="s">
        <v>2</v>
      </c>
      <c r="G9" s="99"/>
      <c r="H9" s="99"/>
      <c r="I9" s="99"/>
      <c r="J9" s="101"/>
      <c r="K9" s="88" t="s">
        <v>0</v>
      </c>
      <c r="L9" s="88" t="s">
        <v>2</v>
      </c>
      <c r="M9" s="88"/>
      <c r="N9" s="88"/>
      <c r="O9" s="88"/>
      <c r="P9" s="124"/>
      <c r="Q9" s="126" t="s">
        <v>0</v>
      </c>
      <c r="R9" s="126" t="s">
        <v>2</v>
      </c>
      <c r="S9" s="126"/>
      <c r="T9" s="126"/>
      <c r="U9" s="126"/>
      <c r="V9" s="104"/>
      <c r="W9" s="89" t="s">
        <v>0</v>
      </c>
      <c r="X9" s="89" t="s">
        <v>2</v>
      </c>
      <c r="Y9" s="89"/>
      <c r="Z9" s="89"/>
      <c r="AA9" s="89"/>
      <c r="AB9" s="116">
        <v>2023</v>
      </c>
      <c r="AC9" s="116">
        <v>2024</v>
      </c>
    </row>
    <row r="10" spans="1:29" ht="25.5">
      <c r="A10" s="106"/>
      <c r="B10" s="106"/>
      <c r="C10" s="108"/>
      <c r="D10" s="112"/>
      <c r="E10" s="99"/>
      <c r="F10" s="11" t="s">
        <v>34</v>
      </c>
      <c r="G10" s="11" t="s">
        <v>3</v>
      </c>
      <c r="H10" s="11" t="s">
        <v>4</v>
      </c>
      <c r="I10" s="11" t="s">
        <v>5</v>
      </c>
      <c r="J10" s="102"/>
      <c r="K10" s="88"/>
      <c r="L10" s="18" t="s">
        <v>6</v>
      </c>
      <c r="M10" s="18" t="s">
        <v>3</v>
      </c>
      <c r="N10" s="18" t="s">
        <v>4</v>
      </c>
      <c r="O10" s="18" t="s">
        <v>5</v>
      </c>
      <c r="P10" s="125"/>
      <c r="Q10" s="126"/>
      <c r="R10" s="50" t="s">
        <v>6</v>
      </c>
      <c r="S10" s="50" t="s">
        <v>3</v>
      </c>
      <c r="T10" s="50" t="s">
        <v>4</v>
      </c>
      <c r="U10" s="50" t="s">
        <v>5</v>
      </c>
      <c r="V10" s="105"/>
      <c r="W10" s="89"/>
      <c r="X10" s="57" t="s">
        <v>6</v>
      </c>
      <c r="Y10" s="57" t="s">
        <v>3</v>
      </c>
      <c r="Z10" s="57" t="s">
        <v>4</v>
      </c>
      <c r="AA10" s="57" t="s">
        <v>5</v>
      </c>
      <c r="AB10" s="117"/>
      <c r="AC10" s="117"/>
    </row>
    <row r="11" spans="1:29" ht="15">
      <c r="A11" s="106"/>
      <c r="B11" s="106"/>
      <c r="C11" s="109"/>
      <c r="D11" s="99">
        <v>2019</v>
      </c>
      <c r="E11" s="99"/>
      <c r="F11" s="99"/>
      <c r="G11" s="99"/>
      <c r="H11" s="99"/>
      <c r="I11" s="99"/>
      <c r="J11" s="88">
        <v>2020</v>
      </c>
      <c r="K11" s="88"/>
      <c r="L11" s="88"/>
      <c r="M11" s="88"/>
      <c r="N11" s="88"/>
      <c r="O11" s="88"/>
      <c r="P11" s="126">
        <v>2021</v>
      </c>
      <c r="Q11" s="126"/>
      <c r="R11" s="126"/>
      <c r="S11" s="126"/>
      <c r="T11" s="126"/>
      <c r="U11" s="126"/>
      <c r="V11" s="89">
        <v>2022</v>
      </c>
      <c r="W11" s="89"/>
      <c r="X11" s="89"/>
      <c r="Y11" s="89"/>
      <c r="Z11" s="89"/>
      <c r="AA11" s="89"/>
      <c r="AB11" s="118"/>
      <c r="AC11" s="118"/>
    </row>
    <row r="12" spans="1:29" ht="30">
      <c r="A12" s="6" t="s">
        <v>29</v>
      </c>
      <c r="B12" s="10" t="s">
        <v>9</v>
      </c>
      <c r="C12" s="7" t="s">
        <v>20</v>
      </c>
      <c r="D12" s="12"/>
      <c r="E12" s="53">
        <f>E13+E14</f>
        <v>142.5</v>
      </c>
      <c r="F12" s="13"/>
      <c r="G12" s="13"/>
      <c r="H12" s="53">
        <f>H13+H14</f>
        <v>142.5</v>
      </c>
      <c r="I12" s="13"/>
      <c r="J12" s="19"/>
      <c r="K12" s="38">
        <f>K13+K14</f>
        <v>208.3</v>
      </c>
      <c r="L12" s="19"/>
      <c r="M12" s="19"/>
      <c r="N12" s="38">
        <f>N13+N14</f>
        <v>208.3</v>
      </c>
      <c r="O12" s="19"/>
      <c r="P12" s="22"/>
      <c r="Q12" s="40">
        <f>Q13+Q14</f>
        <v>154.8</v>
      </c>
      <c r="R12" s="22"/>
      <c r="S12" s="22"/>
      <c r="T12" s="40">
        <f>T13+T14</f>
        <v>154.8</v>
      </c>
      <c r="U12" s="22"/>
      <c r="V12" s="58"/>
      <c r="W12" s="59">
        <f>W13+W14</f>
        <v>184.3</v>
      </c>
      <c r="X12" s="58"/>
      <c r="Y12" s="58"/>
      <c r="Z12" s="59">
        <f>Z13+Z14</f>
        <v>184.3</v>
      </c>
      <c r="AA12" s="58"/>
      <c r="AB12" s="54">
        <f>AB13+AB14</f>
        <v>218</v>
      </c>
      <c r="AC12" s="54">
        <f>AC13+AC14</f>
        <v>218</v>
      </c>
    </row>
    <row r="13" spans="1:29" ht="105">
      <c r="A13" s="6" t="s">
        <v>62</v>
      </c>
      <c r="B13" s="7" t="s">
        <v>43</v>
      </c>
      <c r="C13" s="7"/>
      <c r="D13" s="14" t="s">
        <v>57</v>
      </c>
      <c r="E13" s="17">
        <f>H13</f>
        <v>111.5</v>
      </c>
      <c r="F13" s="17"/>
      <c r="G13" s="17"/>
      <c r="H13" s="17">
        <v>111.5</v>
      </c>
      <c r="I13" s="17"/>
      <c r="J13" s="20" t="s">
        <v>44</v>
      </c>
      <c r="K13" s="29">
        <f>N13</f>
        <v>111.6</v>
      </c>
      <c r="L13" s="29"/>
      <c r="M13" s="29"/>
      <c r="N13" s="29">
        <v>111.6</v>
      </c>
      <c r="O13" s="29"/>
      <c r="P13" s="23" t="s">
        <v>44</v>
      </c>
      <c r="Q13" s="30">
        <f>T13</f>
        <v>129</v>
      </c>
      <c r="R13" s="30"/>
      <c r="S13" s="30"/>
      <c r="T13" s="30">
        <v>129</v>
      </c>
      <c r="U13" s="30"/>
      <c r="V13" s="60" t="s">
        <v>44</v>
      </c>
      <c r="W13" s="61">
        <f>Z13</f>
        <v>129.1</v>
      </c>
      <c r="X13" s="61"/>
      <c r="Y13" s="61"/>
      <c r="Z13" s="61">
        <v>129.1</v>
      </c>
      <c r="AA13" s="61"/>
      <c r="AB13" s="31">
        <v>129.1</v>
      </c>
      <c r="AC13" s="31">
        <v>129.1</v>
      </c>
    </row>
    <row r="14" spans="1:29" ht="90">
      <c r="A14" s="6" t="s">
        <v>38</v>
      </c>
      <c r="B14" s="7" t="s">
        <v>45</v>
      </c>
      <c r="C14" s="7"/>
      <c r="D14" s="14" t="s">
        <v>46</v>
      </c>
      <c r="E14" s="17">
        <f>H14</f>
        <v>31</v>
      </c>
      <c r="F14" s="17"/>
      <c r="G14" s="17"/>
      <c r="H14" s="17">
        <v>31</v>
      </c>
      <c r="I14" s="17"/>
      <c r="J14" s="20" t="s">
        <v>46</v>
      </c>
      <c r="K14" s="29">
        <f>N14</f>
        <v>96.7</v>
      </c>
      <c r="L14" s="29"/>
      <c r="M14" s="29"/>
      <c r="N14" s="29">
        <v>96.7</v>
      </c>
      <c r="O14" s="29"/>
      <c r="P14" s="23" t="s">
        <v>46</v>
      </c>
      <c r="Q14" s="30">
        <f>T14</f>
        <v>25.8</v>
      </c>
      <c r="R14" s="30"/>
      <c r="S14" s="30"/>
      <c r="T14" s="30">
        <v>25.8</v>
      </c>
      <c r="U14" s="30"/>
      <c r="V14" s="60" t="s">
        <v>46</v>
      </c>
      <c r="W14" s="61">
        <f>Z14</f>
        <v>55.2</v>
      </c>
      <c r="X14" s="61"/>
      <c r="Y14" s="61"/>
      <c r="Z14" s="61">
        <v>55.2</v>
      </c>
      <c r="AA14" s="61"/>
      <c r="AB14" s="31">
        <v>88.9</v>
      </c>
      <c r="AC14" s="31">
        <v>88.9</v>
      </c>
    </row>
    <row r="15" spans="1:29" ht="15">
      <c r="A15" s="6" t="s">
        <v>12</v>
      </c>
      <c r="B15" s="10" t="s">
        <v>17</v>
      </c>
      <c r="C15" s="7" t="s">
        <v>21</v>
      </c>
      <c r="D15" s="14"/>
      <c r="E15" s="53">
        <f>E16</f>
        <v>266.9</v>
      </c>
      <c r="F15" s="17"/>
      <c r="G15" s="17"/>
      <c r="H15" s="53">
        <f>H16</f>
        <v>266.9</v>
      </c>
      <c r="I15" s="17"/>
      <c r="J15" s="21"/>
      <c r="K15" s="38">
        <f>K16</f>
        <v>282.2</v>
      </c>
      <c r="L15" s="29"/>
      <c r="M15" s="29"/>
      <c r="N15" s="38">
        <f>N16</f>
        <v>282.2</v>
      </c>
      <c r="O15" s="29"/>
      <c r="P15" s="24"/>
      <c r="Q15" s="40">
        <f>Q16+Q17</f>
        <v>866.1</v>
      </c>
      <c r="R15" s="30"/>
      <c r="S15" s="30"/>
      <c r="T15" s="40">
        <f>T16+T17</f>
        <v>866.1</v>
      </c>
      <c r="U15" s="30"/>
      <c r="V15" s="62"/>
      <c r="W15" s="59">
        <f>W16+W17</f>
        <v>1675.7</v>
      </c>
      <c r="X15" s="61"/>
      <c r="Y15" s="61"/>
      <c r="Z15" s="59">
        <f>Z16+Z17</f>
        <v>1675.7</v>
      </c>
      <c r="AA15" s="61"/>
      <c r="AB15" s="55">
        <f>AB16</f>
        <v>415.7</v>
      </c>
      <c r="AC15" s="55">
        <f>AC16</f>
        <v>415.7</v>
      </c>
    </row>
    <row r="16" spans="1:29" ht="195">
      <c r="A16" s="45" t="s">
        <v>30</v>
      </c>
      <c r="B16" s="44" t="s">
        <v>47</v>
      </c>
      <c r="C16" s="44"/>
      <c r="D16" s="25" t="s">
        <v>48</v>
      </c>
      <c r="E16" s="26">
        <f>H16</f>
        <v>266.9</v>
      </c>
      <c r="F16" s="26"/>
      <c r="G16" s="26"/>
      <c r="H16" s="26">
        <v>266.9</v>
      </c>
      <c r="I16" s="17"/>
      <c r="J16" s="20" t="s">
        <v>48</v>
      </c>
      <c r="K16" s="29">
        <v>282.2</v>
      </c>
      <c r="L16" s="29"/>
      <c r="M16" s="29"/>
      <c r="N16" s="29">
        <v>282.2</v>
      </c>
      <c r="O16" s="29"/>
      <c r="P16" s="23" t="s">
        <v>48</v>
      </c>
      <c r="Q16" s="30">
        <f>T16</f>
        <v>282</v>
      </c>
      <c r="R16" s="30"/>
      <c r="S16" s="30"/>
      <c r="T16" s="30">
        <v>282</v>
      </c>
      <c r="U16" s="30"/>
      <c r="V16" s="60" t="s">
        <v>48</v>
      </c>
      <c r="W16" s="61">
        <f>Z16</f>
        <v>415.7</v>
      </c>
      <c r="X16" s="61"/>
      <c r="Y16" s="61"/>
      <c r="Z16" s="61">
        <v>415.7</v>
      </c>
      <c r="AA16" s="61"/>
      <c r="AB16" s="31">
        <v>415.7</v>
      </c>
      <c r="AC16" s="31">
        <v>415.7</v>
      </c>
    </row>
    <row r="17" spans="1:29" ht="90">
      <c r="A17" s="45" t="s">
        <v>80</v>
      </c>
      <c r="B17" s="46" t="s">
        <v>47</v>
      </c>
      <c r="C17" s="46"/>
      <c r="D17" s="25"/>
      <c r="E17" s="26"/>
      <c r="F17" s="26"/>
      <c r="G17" s="26"/>
      <c r="H17" s="26"/>
      <c r="I17" s="17"/>
      <c r="J17" s="20"/>
      <c r="K17" s="29"/>
      <c r="L17" s="29"/>
      <c r="M17" s="29"/>
      <c r="N17" s="29"/>
      <c r="O17" s="29"/>
      <c r="P17" s="23" t="s">
        <v>81</v>
      </c>
      <c r="Q17" s="30">
        <f>T17</f>
        <v>584.1</v>
      </c>
      <c r="R17" s="30"/>
      <c r="S17" s="30"/>
      <c r="T17" s="30">
        <v>584.1</v>
      </c>
      <c r="U17" s="30"/>
      <c r="V17" s="60" t="s">
        <v>86</v>
      </c>
      <c r="W17" s="61">
        <f>Z17</f>
        <v>1260</v>
      </c>
      <c r="X17" s="61"/>
      <c r="Y17" s="61"/>
      <c r="Z17" s="61">
        <v>1260</v>
      </c>
      <c r="AA17" s="61"/>
      <c r="AB17" s="31"/>
      <c r="AC17" s="31"/>
    </row>
    <row r="18" spans="1:29" ht="30">
      <c r="A18" s="6" t="s">
        <v>13</v>
      </c>
      <c r="B18" s="10" t="s">
        <v>73</v>
      </c>
      <c r="C18" s="7" t="s">
        <v>75</v>
      </c>
      <c r="D18" s="15"/>
      <c r="E18" s="17"/>
      <c r="F18" s="17"/>
      <c r="G18" s="17"/>
      <c r="H18" s="17"/>
      <c r="I18" s="17"/>
      <c r="J18" s="21"/>
      <c r="K18" s="38"/>
      <c r="L18" s="38"/>
      <c r="M18" s="38"/>
      <c r="N18" s="38"/>
      <c r="O18" s="29"/>
      <c r="P18" s="24"/>
      <c r="Q18" s="40">
        <f>Q19+Q20+Q21</f>
        <v>2614.2</v>
      </c>
      <c r="R18" s="86">
        <f>R20+S21</f>
        <v>1583.2</v>
      </c>
      <c r="S18" s="87"/>
      <c r="T18" s="40">
        <f>T19+T20+T21</f>
        <v>1031</v>
      </c>
      <c r="U18" s="30"/>
      <c r="V18" s="62"/>
      <c r="W18" s="59">
        <f>W19+W20+W21+W22</f>
        <v>10036</v>
      </c>
      <c r="X18" s="59">
        <f>X22</f>
        <v>10000</v>
      </c>
      <c r="Y18" s="70"/>
      <c r="Z18" s="59">
        <f>Z19+Z20+Z21</f>
        <v>36</v>
      </c>
      <c r="AA18" s="61"/>
      <c r="AB18" s="55">
        <f>AB20+AB21</f>
        <v>36</v>
      </c>
      <c r="AC18" s="55">
        <f>AC20+AC21</f>
        <v>36</v>
      </c>
    </row>
    <row r="19" spans="1:29" ht="30">
      <c r="A19" s="42" t="s">
        <v>27</v>
      </c>
      <c r="B19" s="41" t="s">
        <v>74</v>
      </c>
      <c r="C19" s="71"/>
      <c r="D19" s="15"/>
      <c r="E19" s="17"/>
      <c r="F19" s="17"/>
      <c r="G19" s="17"/>
      <c r="H19" s="17"/>
      <c r="I19" s="17"/>
      <c r="J19" s="20"/>
      <c r="K19" s="29"/>
      <c r="L19" s="29"/>
      <c r="M19" s="29"/>
      <c r="N19" s="29"/>
      <c r="O19" s="29"/>
      <c r="P19" s="23" t="s">
        <v>78</v>
      </c>
      <c r="Q19" s="30">
        <f>T19</f>
        <v>1000</v>
      </c>
      <c r="R19" s="30"/>
      <c r="S19" s="30"/>
      <c r="T19" s="30">
        <v>1000</v>
      </c>
      <c r="U19" s="30"/>
      <c r="V19" s="60"/>
      <c r="W19" s="61"/>
      <c r="X19" s="61"/>
      <c r="Y19" s="61"/>
      <c r="Z19" s="61"/>
      <c r="AA19" s="61"/>
      <c r="AB19" s="31"/>
      <c r="AC19" s="31"/>
    </row>
    <row r="20" spans="1:29" ht="63.75" customHeight="1">
      <c r="A20" s="73" t="s">
        <v>76</v>
      </c>
      <c r="B20" s="75" t="s">
        <v>77</v>
      </c>
      <c r="C20" s="75"/>
      <c r="D20" s="15"/>
      <c r="E20" s="17"/>
      <c r="F20" s="17"/>
      <c r="G20" s="17"/>
      <c r="H20" s="17"/>
      <c r="I20" s="17"/>
      <c r="J20" s="20"/>
      <c r="K20" s="29"/>
      <c r="L20" s="29"/>
      <c r="M20" s="29"/>
      <c r="N20" s="29"/>
      <c r="O20" s="29"/>
      <c r="P20" s="23" t="s">
        <v>79</v>
      </c>
      <c r="Q20" s="30">
        <f>T20+R20</f>
        <v>101</v>
      </c>
      <c r="R20" s="77">
        <v>100</v>
      </c>
      <c r="S20" s="78"/>
      <c r="T20" s="30">
        <v>1</v>
      </c>
      <c r="U20" s="30"/>
      <c r="V20" s="60" t="s">
        <v>79</v>
      </c>
      <c r="W20" s="61">
        <f>Z20+X20</f>
        <v>1</v>
      </c>
      <c r="X20" s="69"/>
      <c r="Y20" s="69"/>
      <c r="Z20" s="61">
        <v>1</v>
      </c>
      <c r="AA20" s="61"/>
      <c r="AB20" s="31">
        <v>1</v>
      </c>
      <c r="AC20" s="31">
        <v>1</v>
      </c>
    </row>
    <row r="21" spans="1:29" ht="63.75" customHeight="1">
      <c r="A21" s="82"/>
      <c r="B21" s="83"/>
      <c r="C21" s="83"/>
      <c r="D21" s="15"/>
      <c r="E21" s="17"/>
      <c r="F21" s="17"/>
      <c r="G21" s="17"/>
      <c r="H21" s="17"/>
      <c r="I21" s="17"/>
      <c r="J21" s="20"/>
      <c r="K21" s="29"/>
      <c r="L21" s="29"/>
      <c r="M21" s="29"/>
      <c r="N21" s="29"/>
      <c r="O21" s="29"/>
      <c r="P21" s="23" t="s">
        <v>84</v>
      </c>
      <c r="Q21" s="30">
        <f>S21+T21</f>
        <v>1513.2</v>
      </c>
      <c r="R21" s="30"/>
      <c r="S21" s="52">
        <v>1483.2</v>
      </c>
      <c r="T21" s="52">
        <v>30</v>
      </c>
      <c r="U21" s="30"/>
      <c r="V21" s="60" t="s">
        <v>84</v>
      </c>
      <c r="W21" s="61">
        <f>Z21</f>
        <v>35</v>
      </c>
      <c r="X21" s="61"/>
      <c r="Y21" s="63"/>
      <c r="Z21" s="63">
        <v>35</v>
      </c>
      <c r="AA21" s="61"/>
      <c r="AB21" s="31">
        <v>35</v>
      </c>
      <c r="AC21" s="31">
        <v>35</v>
      </c>
    </row>
    <row r="22" spans="1:29" ht="30">
      <c r="A22" s="74"/>
      <c r="B22" s="76"/>
      <c r="C22" s="76"/>
      <c r="D22" s="15"/>
      <c r="E22" s="17"/>
      <c r="F22" s="17"/>
      <c r="G22" s="17"/>
      <c r="H22" s="17"/>
      <c r="I22" s="17"/>
      <c r="J22" s="20"/>
      <c r="K22" s="29"/>
      <c r="L22" s="29"/>
      <c r="M22" s="29"/>
      <c r="N22" s="29"/>
      <c r="O22" s="29"/>
      <c r="P22" s="23"/>
      <c r="Q22" s="30"/>
      <c r="R22" s="30"/>
      <c r="S22" s="72"/>
      <c r="T22" s="72"/>
      <c r="U22" s="30"/>
      <c r="V22" s="60" t="s">
        <v>87</v>
      </c>
      <c r="W22" s="61">
        <f>X22</f>
        <v>10000</v>
      </c>
      <c r="X22" s="61">
        <v>10000</v>
      </c>
      <c r="Y22" s="63"/>
      <c r="Z22" s="63"/>
      <c r="AA22" s="61"/>
      <c r="AB22" s="31"/>
      <c r="AC22" s="31"/>
    </row>
    <row r="23" spans="1:29" ht="28.5">
      <c r="A23" s="6" t="s">
        <v>14</v>
      </c>
      <c r="B23" s="10" t="s">
        <v>35</v>
      </c>
      <c r="C23" s="7" t="s">
        <v>36</v>
      </c>
      <c r="D23" s="15"/>
      <c r="E23" s="53">
        <f>E26</f>
        <v>4480.5</v>
      </c>
      <c r="F23" s="17"/>
      <c r="G23" s="53">
        <f>G26</f>
        <v>3584.4</v>
      </c>
      <c r="H23" s="53">
        <f>H26</f>
        <v>896.1</v>
      </c>
      <c r="I23" s="17"/>
      <c r="J23" s="21"/>
      <c r="K23" s="38">
        <f>K24+K25+K26</f>
        <v>4465.799999999999</v>
      </c>
      <c r="L23" s="38"/>
      <c r="M23" s="38">
        <f>M26</f>
        <v>3549.1</v>
      </c>
      <c r="N23" s="38">
        <f>N24+N25+N26</f>
        <v>916.6999999999999</v>
      </c>
      <c r="O23" s="29"/>
      <c r="P23" s="24"/>
      <c r="Q23" s="40">
        <f>Q24+Q25+Q26+Q27</f>
        <v>67193.3</v>
      </c>
      <c r="R23" s="30"/>
      <c r="S23" s="40">
        <f>S26+S27</f>
        <v>54493.200000000004</v>
      </c>
      <c r="T23" s="51">
        <f>T24+T25+T26+T27</f>
        <v>12700.1</v>
      </c>
      <c r="U23" s="30"/>
      <c r="V23" s="62"/>
      <c r="W23" s="59">
        <f>W24+W25+W26+W27</f>
        <v>35510.6</v>
      </c>
      <c r="X23" s="61"/>
      <c r="Y23" s="59">
        <f>Y26+Y27</f>
        <v>24901.2</v>
      </c>
      <c r="Z23" s="64">
        <f>Z24+Z25+Z26+Z27</f>
        <v>10609.4</v>
      </c>
      <c r="AA23" s="61"/>
      <c r="AB23" s="55">
        <f>AB24+AB25+AB26+AB27</f>
        <v>33318.6</v>
      </c>
      <c r="AC23" s="55">
        <f>AC26+AC27</f>
        <v>33437.1</v>
      </c>
    </row>
    <row r="24" spans="1:29" ht="90">
      <c r="A24" s="73" t="s">
        <v>31</v>
      </c>
      <c r="B24" s="75" t="s">
        <v>39</v>
      </c>
      <c r="C24" s="75"/>
      <c r="D24" s="15"/>
      <c r="E24" s="17"/>
      <c r="F24" s="17"/>
      <c r="G24" s="17"/>
      <c r="H24" s="17"/>
      <c r="I24" s="17"/>
      <c r="J24" s="20" t="s">
        <v>63</v>
      </c>
      <c r="K24" s="29">
        <v>23.4</v>
      </c>
      <c r="L24" s="29"/>
      <c r="M24" s="29"/>
      <c r="N24" s="29">
        <v>23.4</v>
      </c>
      <c r="O24" s="29"/>
      <c r="P24" s="23" t="s">
        <v>63</v>
      </c>
      <c r="Q24" s="30">
        <f>T24</f>
        <v>16.3</v>
      </c>
      <c r="R24" s="30"/>
      <c r="S24" s="30"/>
      <c r="T24" s="30">
        <v>16.3</v>
      </c>
      <c r="U24" s="30"/>
      <c r="V24" s="60"/>
      <c r="W24" s="61"/>
      <c r="X24" s="61"/>
      <c r="Y24" s="61"/>
      <c r="Z24" s="61"/>
      <c r="AA24" s="61"/>
      <c r="AB24" s="31">
        <v>23.4</v>
      </c>
      <c r="AC24" s="31"/>
    </row>
    <row r="25" spans="1:29" ht="45">
      <c r="A25" s="82"/>
      <c r="B25" s="83"/>
      <c r="C25" s="83"/>
      <c r="D25" s="15"/>
      <c r="E25" s="17"/>
      <c r="F25" s="17"/>
      <c r="G25" s="17"/>
      <c r="H25" s="17"/>
      <c r="I25" s="17"/>
      <c r="J25" s="20" t="s">
        <v>64</v>
      </c>
      <c r="K25" s="29">
        <v>6</v>
      </c>
      <c r="L25" s="29"/>
      <c r="M25" s="29"/>
      <c r="N25" s="29">
        <v>6</v>
      </c>
      <c r="O25" s="29"/>
      <c r="P25" s="23" t="s">
        <v>64</v>
      </c>
      <c r="Q25" s="30">
        <f>T25</f>
        <v>6</v>
      </c>
      <c r="R25" s="30"/>
      <c r="S25" s="30"/>
      <c r="T25" s="30">
        <v>6</v>
      </c>
      <c r="U25" s="30"/>
      <c r="V25" s="60"/>
      <c r="W25" s="61"/>
      <c r="X25" s="61"/>
      <c r="Y25" s="61"/>
      <c r="Z25" s="61"/>
      <c r="AA25" s="61"/>
      <c r="AB25" s="32">
        <v>6</v>
      </c>
      <c r="AC25" s="32"/>
    </row>
    <row r="26" spans="1:29" ht="90">
      <c r="A26" s="82"/>
      <c r="B26" s="83"/>
      <c r="C26" s="76"/>
      <c r="D26" s="25" t="s">
        <v>61</v>
      </c>
      <c r="E26" s="27">
        <f>H26+G26</f>
        <v>4480.5</v>
      </c>
      <c r="F26" s="27"/>
      <c r="G26" s="27">
        <v>3584.4</v>
      </c>
      <c r="H26" s="26">
        <v>896.1</v>
      </c>
      <c r="I26" s="17"/>
      <c r="J26" s="20" t="s">
        <v>61</v>
      </c>
      <c r="K26" s="28">
        <f>M26+N26</f>
        <v>4436.4</v>
      </c>
      <c r="L26" s="29"/>
      <c r="M26" s="28">
        <v>3549.1</v>
      </c>
      <c r="N26" s="28">
        <v>887.3</v>
      </c>
      <c r="O26" s="29"/>
      <c r="P26" s="23" t="s">
        <v>61</v>
      </c>
      <c r="Q26" s="33">
        <f>S26+T26</f>
        <v>4224.2</v>
      </c>
      <c r="R26" s="33"/>
      <c r="S26" s="33">
        <v>3379.4</v>
      </c>
      <c r="T26" s="30">
        <v>844.8</v>
      </c>
      <c r="U26" s="30"/>
      <c r="V26" s="60" t="s">
        <v>61</v>
      </c>
      <c r="W26" s="65">
        <f>Y26+Z26</f>
        <v>2123.9</v>
      </c>
      <c r="X26" s="65"/>
      <c r="Y26" s="65">
        <v>1279</v>
      </c>
      <c r="Z26" s="61">
        <v>844.9</v>
      </c>
      <c r="AA26" s="61"/>
      <c r="AB26" s="34">
        <v>1722.5</v>
      </c>
      <c r="AC26" s="32">
        <v>1601.3999999999999</v>
      </c>
    </row>
    <row r="27" spans="1:29" ht="165">
      <c r="A27" s="74"/>
      <c r="B27" s="76"/>
      <c r="C27" s="47"/>
      <c r="D27" s="25"/>
      <c r="E27" s="27"/>
      <c r="F27" s="27"/>
      <c r="G27" s="27"/>
      <c r="H27" s="26"/>
      <c r="I27" s="17"/>
      <c r="J27" s="20"/>
      <c r="K27" s="28"/>
      <c r="L27" s="29"/>
      <c r="M27" s="28"/>
      <c r="N27" s="28"/>
      <c r="O27" s="29"/>
      <c r="P27" s="23" t="s">
        <v>83</v>
      </c>
      <c r="Q27" s="33">
        <f>S27+T27</f>
        <v>62946.8</v>
      </c>
      <c r="R27" s="33"/>
      <c r="S27" s="33">
        <v>51113.8</v>
      </c>
      <c r="T27" s="56">
        <v>11833</v>
      </c>
      <c r="U27" s="30"/>
      <c r="V27" s="60" t="s">
        <v>83</v>
      </c>
      <c r="W27" s="65">
        <f>Y27+Z27</f>
        <v>33386.7</v>
      </c>
      <c r="X27" s="65"/>
      <c r="Y27" s="65">
        <v>23622.2</v>
      </c>
      <c r="Z27" s="66">
        <v>9764.5</v>
      </c>
      <c r="AA27" s="61"/>
      <c r="AB27" s="34">
        <v>31566.7</v>
      </c>
      <c r="AC27" s="32">
        <v>31835.699999999997</v>
      </c>
    </row>
    <row r="28" spans="1:29" ht="15">
      <c r="A28" s="6" t="s">
        <v>32</v>
      </c>
      <c r="B28" s="10" t="s">
        <v>8</v>
      </c>
      <c r="C28" s="7" t="s">
        <v>22</v>
      </c>
      <c r="D28" s="15"/>
      <c r="E28" s="53">
        <f>E29+E30+E31</f>
        <v>83700.35</v>
      </c>
      <c r="F28" s="53">
        <f>F29+F30+F31</f>
        <v>82846.65</v>
      </c>
      <c r="G28" s="53">
        <f>G29+G30+G31</f>
        <v>242.7</v>
      </c>
      <c r="H28" s="53">
        <f>H29+H30+H31</f>
        <v>611</v>
      </c>
      <c r="I28" s="17"/>
      <c r="J28" s="21"/>
      <c r="K28" s="38">
        <f>K29+K30+K31</f>
        <v>84997</v>
      </c>
      <c r="L28" s="90">
        <f>L29+L30+L31</f>
        <v>84487.6</v>
      </c>
      <c r="M28" s="91"/>
      <c r="N28" s="38">
        <f>N29+N30+N31</f>
        <v>509.4</v>
      </c>
      <c r="O28" s="29"/>
      <c r="P28" s="24"/>
      <c r="Q28" s="40">
        <f>Q29+Q30+Q32</f>
        <v>19808</v>
      </c>
      <c r="R28" s="86">
        <f>R29+R30+S32</f>
        <v>16042.800000000001</v>
      </c>
      <c r="S28" s="87"/>
      <c r="T28" s="40">
        <f>T29+T30+T32</f>
        <v>3654</v>
      </c>
      <c r="U28" s="40">
        <f>U29</f>
        <v>111.2</v>
      </c>
      <c r="V28" s="62"/>
      <c r="W28" s="59">
        <f>W29+W30+W31+W32</f>
        <v>90097</v>
      </c>
      <c r="X28" s="119">
        <f>X29+X30+Y32+X31</f>
        <v>83493.1</v>
      </c>
      <c r="Y28" s="120"/>
      <c r="Z28" s="59">
        <f>Z29+Z30+Z32</f>
        <v>6603.9</v>
      </c>
      <c r="AA28" s="59">
        <f>AA29</f>
        <v>0</v>
      </c>
      <c r="AB28" s="55">
        <f>AB29+AB30+AB32</f>
        <v>3459.9</v>
      </c>
      <c r="AC28" s="55">
        <f>AC29+AC30+AC32</f>
        <v>3541.8</v>
      </c>
    </row>
    <row r="29" spans="1:29" s="8" customFormat="1" ht="97.5" customHeight="1">
      <c r="A29" s="79" t="s">
        <v>33</v>
      </c>
      <c r="B29" s="94" t="s">
        <v>28</v>
      </c>
      <c r="C29" s="94"/>
      <c r="D29" s="14" t="s">
        <v>65</v>
      </c>
      <c r="E29" s="16">
        <f>F29+G29+H29</f>
        <v>4699.500000000001</v>
      </c>
      <c r="F29" s="16">
        <v>4238.3</v>
      </c>
      <c r="G29" s="16">
        <v>131.1</v>
      </c>
      <c r="H29" s="17">
        <v>330.1</v>
      </c>
      <c r="I29" s="17"/>
      <c r="J29" s="20" t="s">
        <v>65</v>
      </c>
      <c r="K29" s="28">
        <f>L29+N29</f>
        <v>5265.2</v>
      </c>
      <c r="L29" s="84">
        <v>5001.9</v>
      </c>
      <c r="M29" s="85"/>
      <c r="N29" s="28">
        <v>263.3</v>
      </c>
      <c r="O29" s="29"/>
      <c r="P29" s="23" t="s">
        <v>65</v>
      </c>
      <c r="Q29" s="43">
        <f>R29+T29+U29</f>
        <v>6061.2</v>
      </c>
      <c r="R29" s="121">
        <v>5593.7</v>
      </c>
      <c r="S29" s="122"/>
      <c r="T29" s="43">
        <v>356.3</v>
      </c>
      <c r="U29" s="30">
        <v>111.2</v>
      </c>
      <c r="V29" s="60"/>
      <c r="W29" s="67"/>
      <c r="X29" s="92"/>
      <c r="Y29" s="93"/>
      <c r="Z29" s="67"/>
      <c r="AA29" s="61"/>
      <c r="AB29" s="35"/>
      <c r="AC29" s="35"/>
    </row>
    <row r="30" spans="1:29" ht="80.25" customHeight="1">
      <c r="A30" s="80"/>
      <c r="B30" s="95"/>
      <c r="C30" s="95"/>
      <c r="D30" s="25" t="s">
        <v>66</v>
      </c>
      <c r="E30" s="26">
        <f>F30+G30+H30</f>
        <v>4000.85</v>
      </c>
      <c r="F30" s="27">
        <v>3608.35</v>
      </c>
      <c r="G30" s="27">
        <v>111.6</v>
      </c>
      <c r="H30" s="26">
        <v>280.9</v>
      </c>
      <c r="I30" s="17"/>
      <c r="J30" s="20" t="s">
        <v>66</v>
      </c>
      <c r="K30" s="28">
        <f>L30+N30</f>
        <v>4921.8</v>
      </c>
      <c r="L30" s="84">
        <v>4675.7</v>
      </c>
      <c r="M30" s="85"/>
      <c r="N30" s="28">
        <v>246.1</v>
      </c>
      <c r="O30" s="29"/>
      <c r="P30" s="23" t="s">
        <v>66</v>
      </c>
      <c r="Q30" s="43">
        <f>R30+T30</f>
        <v>6028.6</v>
      </c>
      <c r="R30" s="121">
        <v>5667.5</v>
      </c>
      <c r="S30" s="122"/>
      <c r="T30" s="43">
        <v>361.1</v>
      </c>
      <c r="U30" s="30"/>
      <c r="V30" s="60" t="s">
        <v>66</v>
      </c>
      <c r="W30" s="67">
        <f>X30+Z30</f>
        <v>12070.4</v>
      </c>
      <c r="X30" s="92">
        <v>11353</v>
      </c>
      <c r="Y30" s="93"/>
      <c r="Z30" s="67">
        <v>717.4</v>
      </c>
      <c r="AA30" s="61"/>
      <c r="AB30" s="35">
        <v>717.4</v>
      </c>
      <c r="AC30" s="35">
        <v>717.4</v>
      </c>
    </row>
    <row r="31" spans="1:29" ht="171" customHeight="1">
      <c r="A31" s="80"/>
      <c r="B31" s="95"/>
      <c r="C31" s="96"/>
      <c r="D31" s="14" t="s">
        <v>58</v>
      </c>
      <c r="E31" s="17">
        <f>F31</f>
        <v>75000</v>
      </c>
      <c r="F31" s="16">
        <v>75000</v>
      </c>
      <c r="G31" s="16"/>
      <c r="H31" s="17"/>
      <c r="I31" s="17"/>
      <c r="J31" s="20" t="s">
        <v>58</v>
      </c>
      <c r="K31" s="28">
        <f>L31</f>
        <v>74810</v>
      </c>
      <c r="L31" s="28">
        <v>74810</v>
      </c>
      <c r="M31" s="28"/>
      <c r="N31" s="28"/>
      <c r="O31" s="29"/>
      <c r="P31" s="23"/>
      <c r="Q31" s="33"/>
      <c r="R31" s="33"/>
      <c r="S31" s="33"/>
      <c r="T31" s="33"/>
      <c r="U31" s="30"/>
      <c r="V31" s="60" t="s">
        <v>85</v>
      </c>
      <c r="W31" s="65">
        <f>X31</f>
        <v>70000</v>
      </c>
      <c r="X31" s="65">
        <v>70000</v>
      </c>
      <c r="Y31" s="65"/>
      <c r="Z31" s="65"/>
      <c r="AA31" s="61"/>
      <c r="AB31" s="35"/>
      <c r="AC31" s="35"/>
    </row>
    <row r="32" spans="1:29" ht="113.25" customHeight="1">
      <c r="A32" s="81"/>
      <c r="B32" s="96"/>
      <c r="C32" s="48"/>
      <c r="D32" s="25"/>
      <c r="E32" s="26"/>
      <c r="F32" s="27"/>
      <c r="G32" s="27"/>
      <c r="H32" s="26"/>
      <c r="I32" s="17"/>
      <c r="J32" s="20"/>
      <c r="K32" s="28"/>
      <c r="L32" s="84"/>
      <c r="M32" s="85"/>
      <c r="N32" s="28"/>
      <c r="O32" s="29"/>
      <c r="P32" s="23" t="s">
        <v>82</v>
      </c>
      <c r="Q32" s="43">
        <f>S32+T32</f>
        <v>7718.200000000001</v>
      </c>
      <c r="R32" s="49"/>
      <c r="S32" s="43">
        <v>4781.6</v>
      </c>
      <c r="T32" s="43">
        <v>2936.6</v>
      </c>
      <c r="U32" s="30"/>
      <c r="V32" s="60" t="s">
        <v>82</v>
      </c>
      <c r="W32" s="67">
        <f>Y32+Z32</f>
        <v>8026.6</v>
      </c>
      <c r="X32" s="68"/>
      <c r="Y32" s="67">
        <v>2140.1</v>
      </c>
      <c r="Z32" s="67">
        <v>5886.5</v>
      </c>
      <c r="AA32" s="61"/>
      <c r="AB32" s="35">
        <v>2742.5</v>
      </c>
      <c r="AC32" s="35">
        <v>2824.4</v>
      </c>
    </row>
    <row r="33" spans="1:29" ht="30">
      <c r="A33" s="6" t="s">
        <v>15</v>
      </c>
      <c r="B33" s="10" t="s">
        <v>10</v>
      </c>
      <c r="C33" s="7" t="s">
        <v>23</v>
      </c>
      <c r="D33" s="15"/>
      <c r="E33" s="53">
        <f>E34+E35+E36</f>
        <v>387.6</v>
      </c>
      <c r="F33" s="17"/>
      <c r="G33" s="17"/>
      <c r="H33" s="53">
        <f>H34+H35+H36</f>
        <v>387.6</v>
      </c>
      <c r="I33" s="17"/>
      <c r="J33" s="21"/>
      <c r="K33" s="38">
        <f>K34+K35+K36</f>
        <v>3390.7</v>
      </c>
      <c r="L33" s="29"/>
      <c r="M33" s="29"/>
      <c r="N33" s="38">
        <f>N34+N35+N36</f>
        <v>3390.7</v>
      </c>
      <c r="O33" s="29"/>
      <c r="P33" s="24"/>
      <c r="Q33" s="40">
        <f>Q34+Q35+Q36</f>
        <v>3689.3</v>
      </c>
      <c r="R33" s="30"/>
      <c r="S33" s="30"/>
      <c r="T33" s="40">
        <f>T34+T35+T36</f>
        <v>3689.3</v>
      </c>
      <c r="U33" s="30"/>
      <c r="V33" s="62"/>
      <c r="W33" s="59">
        <f>W34+W35+W36</f>
        <v>2390.3</v>
      </c>
      <c r="X33" s="61"/>
      <c r="Y33" s="61"/>
      <c r="Z33" s="59">
        <f>Z34+Z35+Z36</f>
        <v>2390.3</v>
      </c>
      <c r="AA33" s="61"/>
      <c r="AB33" s="55">
        <f>AB34+AB35+AB36</f>
        <v>1183.3</v>
      </c>
      <c r="AC33" s="55">
        <f>AC34+AC35+AC36</f>
        <v>1183.3</v>
      </c>
    </row>
    <row r="34" spans="1:29" ht="75">
      <c r="A34" s="73" t="s">
        <v>69</v>
      </c>
      <c r="B34" s="75" t="s">
        <v>49</v>
      </c>
      <c r="C34" s="75"/>
      <c r="D34" s="14" t="s">
        <v>50</v>
      </c>
      <c r="E34" s="17">
        <v>76</v>
      </c>
      <c r="F34" s="17"/>
      <c r="G34" s="17"/>
      <c r="H34" s="17">
        <v>76</v>
      </c>
      <c r="I34" s="17"/>
      <c r="J34" s="20" t="s">
        <v>50</v>
      </c>
      <c r="K34" s="29">
        <f>N34</f>
        <v>70.6</v>
      </c>
      <c r="L34" s="29"/>
      <c r="M34" s="29"/>
      <c r="N34" s="29">
        <v>70.6</v>
      </c>
      <c r="O34" s="29"/>
      <c r="P34" s="23" t="s">
        <v>50</v>
      </c>
      <c r="Q34" s="30">
        <f>T34</f>
        <v>376</v>
      </c>
      <c r="R34" s="30"/>
      <c r="S34" s="30"/>
      <c r="T34" s="30">
        <v>376</v>
      </c>
      <c r="U34" s="30"/>
      <c r="V34" s="60" t="s">
        <v>50</v>
      </c>
      <c r="W34" s="61">
        <f>Z34</f>
        <v>620.3</v>
      </c>
      <c r="X34" s="61"/>
      <c r="Y34" s="61"/>
      <c r="Z34" s="61">
        <v>620.3</v>
      </c>
      <c r="AA34" s="61"/>
      <c r="AB34" s="31">
        <v>520.3</v>
      </c>
      <c r="AC34" s="31">
        <v>520.3</v>
      </c>
    </row>
    <row r="35" spans="1:29" ht="60">
      <c r="A35" s="74"/>
      <c r="B35" s="76"/>
      <c r="C35" s="76"/>
      <c r="D35" s="14" t="s">
        <v>51</v>
      </c>
      <c r="E35" s="17">
        <f>H35</f>
        <v>150</v>
      </c>
      <c r="F35" s="17"/>
      <c r="G35" s="17"/>
      <c r="H35" s="17">
        <v>150</v>
      </c>
      <c r="I35" s="17"/>
      <c r="J35" s="20" t="s">
        <v>51</v>
      </c>
      <c r="K35" s="29">
        <f>N35</f>
        <v>408.9</v>
      </c>
      <c r="L35" s="29"/>
      <c r="M35" s="29"/>
      <c r="N35" s="29">
        <v>408.9</v>
      </c>
      <c r="O35" s="29"/>
      <c r="P35" s="23" t="s">
        <v>51</v>
      </c>
      <c r="Q35" s="30">
        <f>T35</f>
        <v>324.2</v>
      </c>
      <c r="R35" s="30"/>
      <c r="S35" s="30"/>
      <c r="T35" s="30">
        <v>324.2</v>
      </c>
      <c r="U35" s="30"/>
      <c r="V35" s="60" t="s">
        <v>51</v>
      </c>
      <c r="W35" s="61">
        <f>Z35</f>
        <v>600</v>
      </c>
      <c r="X35" s="61"/>
      <c r="Y35" s="61"/>
      <c r="Z35" s="61">
        <v>600</v>
      </c>
      <c r="AA35" s="61"/>
      <c r="AB35" s="31">
        <v>63</v>
      </c>
      <c r="AC35" s="31">
        <v>63</v>
      </c>
    </row>
    <row r="36" spans="1:29" ht="47.25" customHeight="1">
      <c r="A36" s="6" t="s">
        <v>37</v>
      </c>
      <c r="B36" s="7" t="s">
        <v>52</v>
      </c>
      <c r="C36" s="7"/>
      <c r="D36" s="14" t="s">
        <v>53</v>
      </c>
      <c r="E36" s="17">
        <f>H36</f>
        <v>161.6</v>
      </c>
      <c r="F36" s="17"/>
      <c r="G36" s="17"/>
      <c r="H36" s="17">
        <v>161.6</v>
      </c>
      <c r="I36" s="17"/>
      <c r="J36" s="20" t="s">
        <v>53</v>
      </c>
      <c r="K36" s="29">
        <f>N36</f>
        <v>2911.2</v>
      </c>
      <c r="L36" s="29"/>
      <c r="M36" s="29"/>
      <c r="N36" s="29">
        <v>2911.2</v>
      </c>
      <c r="O36" s="29"/>
      <c r="P36" s="23" t="s">
        <v>53</v>
      </c>
      <c r="Q36" s="30">
        <f>T36</f>
        <v>2989.1</v>
      </c>
      <c r="R36" s="30"/>
      <c r="S36" s="30"/>
      <c r="T36" s="30">
        <v>2989.1</v>
      </c>
      <c r="U36" s="30"/>
      <c r="V36" s="60" t="s">
        <v>53</v>
      </c>
      <c r="W36" s="61">
        <f>Z36</f>
        <v>1170</v>
      </c>
      <c r="X36" s="61"/>
      <c r="Y36" s="61"/>
      <c r="Z36" s="61">
        <v>1170</v>
      </c>
      <c r="AA36" s="61"/>
      <c r="AB36" s="31">
        <v>600</v>
      </c>
      <c r="AC36" s="31">
        <v>600</v>
      </c>
    </row>
    <row r="37" spans="1:29" ht="57">
      <c r="A37" s="6" t="s">
        <v>70</v>
      </c>
      <c r="B37" s="10" t="s">
        <v>11</v>
      </c>
      <c r="C37" s="7" t="s">
        <v>24</v>
      </c>
      <c r="D37" s="15"/>
      <c r="E37" s="53">
        <f>E38+E39</f>
        <v>66</v>
      </c>
      <c r="F37" s="17"/>
      <c r="G37" s="17"/>
      <c r="H37" s="53">
        <f>H38+H39</f>
        <v>66</v>
      </c>
      <c r="I37" s="17"/>
      <c r="J37" s="21"/>
      <c r="K37" s="38">
        <f>K39</f>
        <v>20</v>
      </c>
      <c r="L37" s="29"/>
      <c r="M37" s="29"/>
      <c r="N37" s="38">
        <f>N39</f>
        <v>20</v>
      </c>
      <c r="O37" s="29"/>
      <c r="P37" s="24"/>
      <c r="Q37" s="40">
        <f>Q38+Q39</f>
        <v>130</v>
      </c>
      <c r="R37" s="30"/>
      <c r="S37" s="30"/>
      <c r="T37" s="40">
        <f>T38+T39</f>
        <v>130</v>
      </c>
      <c r="U37" s="30"/>
      <c r="V37" s="62"/>
      <c r="W37" s="59">
        <f>W38+W39</f>
        <v>120</v>
      </c>
      <c r="X37" s="61"/>
      <c r="Y37" s="61"/>
      <c r="Z37" s="59">
        <f>Z38+Z39</f>
        <v>120</v>
      </c>
      <c r="AA37" s="61"/>
      <c r="AB37" s="55">
        <f>AB38+AB39</f>
        <v>120</v>
      </c>
      <c r="AC37" s="55">
        <f>AC38+AC39</f>
        <v>120</v>
      </c>
    </row>
    <row r="38" spans="1:29" ht="96" customHeight="1">
      <c r="A38" s="6" t="s">
        <v>71</v>
      </c>
      <c r="B38" s="7" t="s">
        <v>54</v>
      </c>
      <c r="C38" s="7"/>
      <c r="D38" s="14" t="s">
        <v>67</v>
      </c>
      <c r="E38" s="17">
        <f>H38</f>
        <v>50</v>
      </c>
      <c r="F38" s="17"/>
      <c r="G38" s="17"/>
      <c r="H38" s="17">
        <v>50</v>
      </c>
      <c r="I38" s="17"/>
      <c r="J38" s="20" t="s">
        <v>67</v>
      </c>
      <c r="K38" s="29"/>
      <c r="L38" s="29"/>
      <c r="M38" s="29"/>
      <c r="N38" s="29"/>
      <c r="O38" s="29"/>
      <c r="P38" s="23" t="s">
        <v>68</v>
      </c>
      <c r="Q38" s="30">
        <f>T38</f>
        <v>100</v>
      </c>
      <c r="R38" s="30"/>
      <c r="S38" s="30"/>
      <c r="T38" s="30">
        <v>100</v>
      </c>
      <c r="U38" s="30"/>
      <c r="V38" s="60" t="s">
        <v>68</v>
      </c>
      <c r="W38" s="61">
        <f>Z38</f>
        <v>100</v>
      </c>
      <c r="X38" s="61"/>
      <c r="Y38" s="61"/>
      <c r="Z38" s="61">
        <v>100</v>
      </c>
      <c r="AA38" s="61"/>
      <c r="AB38" s="31">
        <v>100</v>
      </c>
      <c r="AC38" s="31">
        <v>100</v>
      </c>
    </row>
    <row r="39" spans="1:29" ht="60">
      <c r="A39" s="37" t="s">
        <v>72</v>
      </c>
      <c r="B39" s="36" t="s">
        <v>55</v>
      </c>
      <c r="C39" s="127"/>
      <c r="D39" s="128" t="s">
        <v>56</v>
      </c>
      <c r="E39" s="129">
        <v>16</v>
      </c>
      <c r="F39" s="129"/>
      <c r="G39" s="129"/>
      <c r="H39" s="129">
        <v>16</v>
      </c>
      <c r="I39" s="129"/>
      <c r="J39" s="130" t="s">
        <v>56</v>
      </c>
      <c r="K39" s="131">
        <f>N39</f>
        <v>20</v>
      </c>
      <c r="L39" s="132"/>
      <c r="M39" s="132"/>
      <c r="N39" s="132">
        <v>20</v>
      </c>
      <c r="O39" s="132"/>
      <c r="P39" s="133" t="s">
        <v>56</v>
      </c>
      <c r="Q39" s="134">
        <f>T39</f>
        <v>30</v>
      </c>
      <c r="R39" s="134"/>
      <c r="S39" s="134"/>
      <c r="T39" s="134">
        <v>30</v>
      </c>
      <c r="U39" s="134"/>
      <c r="V39" s="135" t="s">
        <v>56</v>
      </c>
      <c r="W39" s="136">
        <f>Z39</f>
        <v>20</v>
      </c>
      <c r="X39" s="136"/>
      <c r="Y39" s="136"/>
      <c r="Z39" s="136">
        <v>20</v>
      </c>
      <c r="AA39" s="136"/>
      <c r="AB39" s="137">
        <v>20</v>
      </c>
      <c r="AC39" s="137">
        <v>20</v>
      </c>
    </row>
    <row r="40" spans="1:29" ht="15">
      <c r="A40" s="138"/>
      <c r="B40" s="140" t="s">
        <v>88</v>
      </c>
      <c r="C40" s="139"/>
      <c r="D40" s="14"/>
      <c r="E40" s="53">
        <f>E12+E15+E23+E28+E33+E37</f>
        <v>89043.85</v>
      </c>
      <c r="F40" s="53">
        <f>F12+F15+F23+F28+F33+F37</f>
        <v>82846.65</v>
      </c>
      <c r="G40" s="53">
        <f>G12+G15+G23+G28+G33+G37</f>
        <v>3827.1</v>
      </c>
      <c r="H40" s="53">
        <f>H12+H15+H23+H28+H33+H37</f>
        <v>2370.1</v>
      </c>
      <c r="I40" s="53">
        <f>I12+I15+I23+I28+I33+I37</f>
        <v>0</v>
      </c>
      <c r="J40" s="20"/>
      <c r="K40" s="141">
        <f>K12+K15+K23+K28+K33+K37</f>
        <v>93364</v>
      </c>
      <c r="L40" s="90">
        <f>M23+L28</f>
        <v>88036.70000000001</v>
      </c>
      <c r="M40" s="91"/>
      <c r="N40" s="141">
        <f>N12+N15+N23+N28+N33+N37</f>
        <v>5327.299999999999</v>
      </c>
      <c r="O40" s="141">
        <f>O12+O15+O23+O28+O33+O37</f>
        <v>0</v>
      </c>
      <c r="P40" s="23"/>
      <c r="Q40" s="40">
        <f>Q12+Q15+Q18+Q23+Q28+Q33+Q37</f>
        <v>94455.70000000001</v>
      </c>
      <c r="R40" s="86">
        <f>R18+S23+R28</f>
        <v>72119.2</v>
      </c>
      <c r="S40" s="87"/>
      <c r="T40" s="40">
        <f>T12+T15+T18+T23+T28+T33+T37</f>
        <v>22225.3</v>
      </c>
      <c r="U40" s="40">
        <f>U12+U15+U18+U23+U28+U33+U37</f>
        <v>111.2</v>
      </c>
      <c r="V40" s="60"/>
      <c r="W40" s="59">
        <f>W12+W15+W18+W23+W28+W33+W37</f>
        <v>140013.9</v>
      </c>
      <c r="X40" s="119">
        <f>X18+Y23+X28</f>
        <v>118394.3</v>
      </c>
      <c r="Y40" s="120"/>
      <c r="Z40" s="59">
        <f>Z12+Z15+Z18+Z23+Z28+Z33+Z37</f>
        <v>21619.6</v>
      </c>
      <c r="AA40" s="59">
        <f>AA12+AA15+AA18+AA23+AA28+AA33+AA37</f>
        <v>0</v>
      </c>
      <c r="AB40" s="55">
        <f>AB12+AB15+AB18+AB23+AB28+AB33+AB37</f>
        <v>38751.5</v>
      </c>
      <c r="AC40" s="55">
        <f>AC12+AC15+AC18+AC23+AC28+AC33+AC37</f>
        <v>38951.9</v>
      </c>
    </row>
  </sheetData>
  <sheetProtection/>
  <mergeCells count="61">
    <mergeCell ref="A20:A22"/>
    <mergeCell ref="B20:B22"/>
    <mergeCell ref="C20:C22"/>
    <mergeCell ref="L40:M40"/>
    <mergeCell ref="R40:S40"/>
    <mergeCell ref="X40:Y40"/>
    <mergeCell ref="R29:S29"/>
    <mergeCell ref="R30:S30"/>
    <mergeCell ref="P8:P10"/>
    <mergeCell ref="Q8:U8"/>
    <mergeCell ref="Q9:Q10"/>
    <mergeCell ref="R9:U9"/>
    <mergeCell ref="P11:U11"/>
    <mergeCell ref="R18:S18"/>
    <mergeCell ref="A1:AC1"/>
    <mergeCell ref="AB6:AC6"/>
    <mergeCell ref="AB8:AC8"/>
    <mergeCell ref="AB9:AB11"/>
    <mergeCell ref="C29:C31"/>
    <mergeCell ref="A3:B3"/>
    <mergeCell ref="A4:B4"/>
    <mergeCell ref="W8:AA8"/>
    <mergeCell ref="X28:Y28"/>
    <mergeCell ref="AC9:AC11"/>
    <mergeCell ref="C8:C11"/>
    <mergeCell ref="K8:O8"/>
    <mergeCell ref="F9:I9"/>
    <mergeCell ref="K9:K10"/>
    <mergeCell ref="W9:W10"/>
    <mergeCell ref="X9:AA9"/>
    <mergeCell ref="D8:D10"/>
    <mergeCell ref="L9:O9"/>
    <mergeCell ref="E9:E10"/>
    <mergeCell ref="C3:J3"/>
    <mergeCell ref="C4:J4"/>
    <mergeCell ref="A5:B5"/>
    <mergeCell ref="E8:I8"/>
    <mergeCell ref="J8:J10"/>
    <mergeCell ref="V8:V10"/>
    <mergeCell ref="C5:J5"/>
    <mergeCell ref="A8:A11"/>
    <mergeCell ref="B8:B11"/>
    <mergeCell ref="D11:I11"/>
    <mergeCell ref="A34:A35"/>
    <mergeCell ref="B34:B35"/>
    <mergeCell ref="C34:C35"/>
    <mergeCell ref="J11:O11"/>
    <mergeCell ref="V11:AA11"/>
    <mergeCell ref="L28:M28"/>
    <mergeCell ref="X29:Y29"/>
    <mergeCell ref="X30:Y30"/>
    <mergeCell ref="C24:C26"/>
    <mergeCell ref="B29:B32"/>
    <mergeCell ref="R20:S20"/>
    <mergeCell ref="A29:A32"/>
    <mergeCell ref="A24:A27"/>
    <mergeCell ref="B24:B27"/>
    <mergeCell ref="L32:M32"/>
    <mergeCell ref="L29:M29"/>
    <mergeCell ref="L30:M30"/>
    <mergeCell ref="R28:S28"/>
  </mergeCells>
  <printOptions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LSultanova</dc:creator>
  <cp:keywords/>
  <dc:description/>
  <cp:lastModifiedBy>Екатерина А. Вечерова</cp:lastModifiedBy>
  <cp:lastPrinted>2020-04-15T07:12:02Z</cp:lastPrinted>
  <dcterms:created xsi:type="dcterms:W3CDTF">2018-11-02T07:24:21Z</dcterms:created>
  <dcterms:modified xsi:type="dcterms:W3CDTF">2022-01-20T06:03:41Z</dcterms:modified>
  <cp:category/>
  <cp:version/>
  <cp:contentType/>
  <cp:contentStatus/>
</cp:coreProperties>
</file>