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10" windowWidth="15480" windowHeight="11280"/>
  </bookViews>
  <sheets>
    <sheet name="приложение" sheetId="2" r:id="rId1"/>
  </sheets>
  <definedNames>
    <definedName name="_xlnm.Print_Area" localSheetId="0">приложение!$A$1:$AH$173</definedName>
  </definedNames>
  <calcPr calcId="145621"/>
</workbook>
</file>

<file path=xl/calcChain.xml><?xml version="1.0" encoding="utf-8"?>
<calcChain xmlns="http://schemas.openxmlformats.org/spreadsheetml/2006/main">
  <c r="AE72" i="2" l="1"/>
  <c r="AD72" i="2"/>
  <c r="AC72" i="2"/>
  <c r="AB72" i="2"/>
  <c r="AA72" i="2"/>
  <c r="AF72" i="2" s="1"/>
  <c r="AF88" i="2"/>
  <c r="AF62" i="2" l="1"/>
  <c r="AF60" i="2"/>
  <c r="AF86" i="2" l="1"/>
  <c r="AF84" i="2"/>
  <c r="AF82" i="2"/>
  <c r="AB42" i="2"/>
  <c r="AC42" i="2"/>
  <c r="AD42" i="2"/>
  <c r="AE42" i="2"/>
  <c r="AA42" i="2"/>
  <c r="AF70" i="2"/>
  <c r="AF42" i="2" l="1"/>
  <c r="AF68" i="2"/>
  <c r="AF80" i="2" l="1"/>
  <c r="AF81" i="2"/>
  <c r="AB166" i="2" l="1"/>
  <c r="AB151" i="2"/>
  <c r="AB150" i="2" s="1"/>
  <c r="AC151" i="2"/>
  <c r="AC150" i="2" s="1"/>
  <c r="AD151" i="2"/>
  <c r="AD150" i="2" s="1"/>
  <c r="AE151" i="2"/>
  <c r="AE150" i="2" s="1"/>
  <c r="AA151" i="2"/>
  <c r="AF151" i="2" s="1"/>
  <c r="AF156" i="2"/>
  <c r="AC126" i="2"/>
  <c r="AB126" i="2"/>
  <c r="AF132" i="2"/>
  <c r="AF128" i="2"/>
  <c r="AD117" i="2"/>
  <c r="AB117" i="2"/>
  <c r="AE99" i="2"/>
  <c r="AD99" i="2"/>
  <c r="AD98" i="2" s="1"/>
  <c r="AC99" i="2"/>
  <c r="AB99" i="2"/>
  <c r="AB98" i="2" s="1"/>
  <c r="AF98" i="2" s="1"/>
  <c r="AA99" i="2"/>
  <c r="AC98" i="2"/>
  <c r="AE98" i="2"/>
  <c r="AA98" i="2"/>
  <c r="AF105" i="2"/>
  <c r="AF102" i="2"/>
  <c r="AF94" i="2"/>
  <c r="AF99" i="2" l="1"/>
  <c r="AA150" i="2"/>
  <c r="AF150" i="2" s="1"/>
  <c r="AF66" i="2"/>
  <c r="AF64" i="2"/>
  <c r="AF58" i="2"/>
  <c r="AF49" i="2" l="1"/>
  <c r="AA126" i="2" l="1"/>
  <c r="AF134" i="2"/>
  <c r="AF122" i="2"/>
  <c r="AF55" i="2"/>
  <c r="AF52" i="2"/>
  <c r="AA90" i="2" l="1"/>
  <c r="AB90" i="2"/>
  <c r="AC90" i="2"/>
  <c r="AC41" i="2" s="1"/>
  <c r="AD90" i="2"/>
  <c r="AE90" i="2"/>
  <c r="AF97" i="2"/>
  <c r="AF96" i="2"/>
  <c r="AF90" i="2" l="1"/>
  <c r="AA41" i="2"/>
  <c r="AF167" i="2"/>
  <c r="AC166" i="2"/>
  <c r="AD166" i="2"/>
  <c r="AE166" i="2"/>
  <c r="AA166" i="2"/>
  <c r="AF166" i="2" l="1"/>
  <c r="AF120" i="2"/>
  <c r="AF140" i="2"/>
  <c r="AA137" i="2" l="1"/>
  <c r="AA136" i="2" s="1"/>
  <c r="AA117" i="2"/>
  <c r="AD126" i="2"/>
  <c r="AE126" i="2"/>
  <c r="AF126" i="2" l="1"/>
  <c r="AA116" i="2"/>
  <c r="AA25" i="2" s="1"/>
  <c r="AA24" i="2" s="1"/>
  <c r="AF130" i="2"/>
  <c r="AF142" i="2"/>
  <c r="AF137" i="2"/>
  <c r="AF136" i="2"/>
  <c r="AF124" i="2"/>
  <c r="AE117" i="2"/>
  <c r="AE41" i="2" l="1"/>
  <c r="AD41" i="2"/>
  <c r="AE116" i="2"/>
  <c r="AD116" i="2"/>
  <c r="AD25" i="2" l="1"/>
  <c r="AD24" i="2" s="1"/>
  <c r="AE25" i="2"/>
  <c r="AE24" i="2" s="1"/>
  <c r="AC117" i="2" l="1"/>
  <c r="AC116" i="2" l="1"/>
  <c r="AC25" i="2" s="1"/>
  <c r="AC24" i="2" s="1"/>
  <c r="AF117" i="2"/>
  <c r="AB116" i="2"/>
  <c r="AF116" i="2" l="1"/>
  <c r="AH36" i="2"/>
  <c r="AF101" i="2"/>
  <c r="AB41" i="2" l="1"/>
  <c r="AF41" i="2" s="1"/>
  <c r="AB25" i="2" l="1"/>
  <c r="AF25" i="2" s="1"/>
  <c r="AB24" i="2" l="1"/>
  <c r="AF24" i="2" s="1"/>
</calcChain>
</file>

<file path=xl/sharedStrings.xml><?xml version="1.0" encoding="utf-8"?>
<sst xmlns="http://schemas.openxmlformats.org/spreadsheetml/2006/main" count="351" uniqueCount="202">
  <si>
    <t>Единица  измерения</t>
  </si>
  <si>
    <t>значение</t>
  </si>
  <si>
    <t>год  достижения</t>
  </si>
  <si>
    <t>Принятые обозначения и сокращения:</t>
  </si>
  <si>
    <t xml:space="preserve">Коды бюджетной классификации </t>
  </si>
  <si>
    <t>Целевое (суммарное) значение показателя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</si>
  <si>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</si>
  <si>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</si>
  <si>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Годы реализации программы</t>
  </si>
  <si>
    <t>классификация целевой статьи расхода бюджета</t>
  </si>
  <si>
    <t xml:space="preserve">код администратора  программы </t>
  </si>
  <si>
    <t>раздел</t>
  </si>
  <si>
    <t>подраздел</t>
  </si>
  <si>
    <t>(наименование муниципальной  программы)</t>
  </si>
  <si>
    <t xml:space="preserve">Программа, всего </t>
  </si>
  <si>
    <t>Программная часть</t>
  </si>
  <si>
    <t>%</t>
  </si>
  <si>
    <t>количество единиц</t>
  </si>
  <si>
    <t>тыс. человек</t>
  </si>
  <si>
    <t>единиц</t>
  </si>
  <si>
    <t>человек</t>
  </si>
  <si>
    <t>количество мероприятий</t>
  </si>
  <si>
    <t>тыс. руб.</t>
  </si>
  <si>
    <t>количество акций</t>
  </si>
  <si>
    <t>Обеспечивающая подпрограмма</t>
  </si>
  <si>
    <t>тыс.руб.</t>
  </si>
  <si>
    <t>,0,</t>
  </si>
  <si>
    <t>Д</t>
  </si>
  <si>
    <t>Г</t>
  </si>
  <si>
    <t>В</t>
  </si>
  <si>
    <t>Б</t>
  </si>
  <si>
    <t>клубами и учреждениями клубного типа</t>
  </si>
  <si>
    <t>библиотеками</t>
  </si>
  <si>
    <t>2019 год</t>
  </si>
  <si>
    <t>Подпрограмма 1 «Культура Удомельского городского округа»</t>
  </si>
  <si>
    <t>Подпрограмма 2 «Физическая культура и спорт Удомельского городского округа»</t>
  </si>
  <si>
    <t>Подпрограмма 3 «Молодёжь Удомельского городского округа»</t>
  </si>
  <si>
    <t>Задача 2 Подпрограммы 3                                                            «Создание условий для повышения качества и разнообразия услуг, предоставляемых в сфере молодежной политики, удовлетворения потребностей в развитии и реализации духовного потенциала молодежи»</t>
  </si>
  <si>
    <t>Показатель цели 2 программы                                                                  «Численность лиц, систематически занимающихся физической культурой и спортом»</t>
  </si>
  <si>
    <t>Цель 3 «Создание условий для успешной социализации и эффективной самореализации молодежи, развития ее потенциала в интересах Удомельского городского округа».</t>
  </si>
  <si>
    <t>Показатель 1 Задачи 1 Подпрограммы 3                             «Количество проведенных патриотических и творческих  мероприятий для детей и молодежи"</t>
  </si>
  <si>
    <t>Цель 1 программы                                                                             «Создание условий для повышения качества и разнообразия услуг, предоставляемых в сфере культуры и искусства, удовлетворения потребностей в развитии и реализации культурного и духовного потенциала каждой личности»</t>
  </si>
  <si>
    <t>Показатель цели 1 программы:                                                     «Количество муниципальных услуг, предоставляемых муниципальными бюджетными учреждениями Удомельского городского округа»</t>
  </si>
  <si>
    <t>Показатель цели 1 программы:                                                           Уровень фактической обеспеченности учреждениями культуры от нормативной потребности:</t>
  </si>
  <si>
    <t>Цель 2 программы                                                                            «Создание условий для максимального вовлечения населения Удомельского городского округа в систематические занятия физической культурой и спортом»</t>
  </si>
  <si>
    <t>Задача 2 Подпрограммы 1                                                           «Укрепление и модернизация материально-технической базы  муниципальных учреждений культуры Удомельского городского округа»</t>
  </si>
  <si>
    <t>Задача 3 Подпрограммы 1                                                        «Сохранение культурного наследия Удомельского городского округа»</t>
  </si>
  <si>
    <t>Задача 1 Подпрограммы 2                                                              «Развитие массового спорта и физкультурно-оздоровительного движения среди всех возрастных групп и категорий населения Удомельского городского округа, включая лиц с ограниченными физическими возможностями и инвалидов».</t>
  </si>
  <si>
    <t>Мероприятие 1 Задачи 1  Подпрограммы 2 «Проведение официальных муниципальных физкультурно-оздоровительных и спортивных мероприятий для всех возрастных групп и категорий населения муниципального образования Удомельский район».</t>
  </si>
  <si>
    <t>Показатель 1 Мероприятия 1 Задачи 1  Подпрограммы 2 «Количество официальных муниципальных физкультурно-оздоровительных и спортивных мероприятий»</t>
  </si>
  <si>
    <t>Показатель 2 Мероприятия 1 Задачи 1  Подпрограммы 2  «Количество участников официальных муниципальных физкультурно-оздоровительных и спортивных мероприятий»</t>
  </si>
  <si>
    <t>Показатель 1 Мероприятия 2 Задачи 1  Подпрограммы 2  «Количество официальных областных спортивно-массовых мероприятий и соревнований, в которых приняли участие спортсмены Удомельского городского округа»</t>
  </si>
  <si>
    <t>Показатель 2 Мероприятия 2 Задачи 1  Подпрограммы 2  «Количество участников официальных областных спортивно-массовых мероприятий и соревнований»</t>
  </si>
  <si>
    <t>Показатель 2 Задачи 1 Подпрограммы 3                               «Количество организованных выездов представителей молодёжных общественных объединений на областные, межрегиональные, всероссийские мероприятия»</t>
  </si>
  <si>
    <t>Мероприятие 1 Задачи 1 Подпрограммы 3                         «Организация и проведение акций,  посвященных памятным датам истории России, государственным символам Российской Федерации»</t>
  </si>
  <si>
    <t>Мероприятие 2 Задачи 1  Подпрограммы 3                   «Организация и проведение творческих мероприятий для детей и молодежи»</t>
  </si>
  <si>
    <t xml:space="preserve">Мероприятие 3 Задачи 1 Подпрограммы 3                        «Организация выездов представителей молодёжных общественных объединений на областные,межрегиональные, всероссийские мероприятия» </t>
  </si>
  <si>
    <t>Мероприятие 1 Задачи 2  Подпрограммы 3                               «Развитие деятельности муниципального бюджетного учреждения Городской молодежный центр «Звездный»</t>
  </si>
  <si>
    <t>Мероприятие 2 Задачи 2  Подпрограммы 3                               "Создание временных специализированных рабочих мест  для несовершеннолетних граждан в возрасте от 14 до 18 лет, трудоустроенных в свободное от учёбы время"</t>
  </si>
  <si>
    <t>C</t>
  </si>
  <si>
    <t>Показатель цели 1 программы:                                                           «Уровень удовлетворенности населения Удомельского городского округа  качеством услуг,  предоставляемых муниципальными учреждениями культуры»</t>
  </si>
  <si>
    <t>Показатель 1 Задачи 1 Подпрограммы 2                              «Численность населения, вовлеченного в муниципальные спортивно-массовые мероприятия, соревнования и турниры».</t>
  </si>
  <si>
    <t>Мероприятие 1 Задачи 1  Подпрограммы 2                                   «Проведение официальных муниципальных физкультурно-оздоровительных и спортивных мероприятий для всех возрастных групп и категорий населения муниципального образования Удомельский городской округ».</t>
  </si>
  <si>
    <t>Характеристика муниципальной программы муниципального образования Удомельский городской округ</t>
  </si>
  <si>
    <t>2020 год</t>
  </si>
  <si>
    <t>4. Задача - задача подпрограммы.</t>
  </si>
  <si>
    <t>6. Административное мероприятие - административное мероприятие подпрограммы или обеспечивающей подпрограммы.</t>
  </si>
  <si>
    <r>
      <rPr>
        <sz val="14"/>
        <rFont val="Times New Roman"/>
        <family val="1"/>
        <charset val="204"/>
      </rPr>
      <t>Администратор муниципальной программы муниципального образования Удомельский городской округ</t>
    </r>
    <r>
      <rPr>
        <i/>
        <sz val="14"/>
        <rFont val="Times New Roman"/>
        <family val="1"/>
        <charset val="204"/>
      </rPr>
      <t xml:space="preserve">   -  Управление культуры, спорта и молодежной политики Администрации Удомельского городского округа</t>
    </r>
  </si>
  <si>
    <t xml:space="preserve">7. Показатель - показатель цели программы, показатель задачи подпрограммы, показатель мероприятия подпрограммы (административного мероприятия). </t>
  </si>
  <si>
    <t>5. Мероприятие - мероприятие подпрограммы</t>
  </si>
  <si>
    <t xml:space="preserve">3. Подпрограмма  - подпрограмма муниципальной  программы.  </t>
  </si>
  <si>
    <t>2. Цель - цель муниципальной программы.</t>
  </si>
  <si>
    <t>1. Программа - муниципальная  программа муниципального образования Удомельский городской округ.</t>
  </si>
  <si>
    <r>
      <rPr>
        <sz val="14"/>
        <rFont val="Times New Roman"/>
        <family val="1"/>
        <charset val="204"/>
      </rPr>
      <t>Исполнитель муниципальной программы муниципального образования Удомельский городской округ</t>
    </r>
    <r>
      <rPr>
        <i/>
        <sz val="14"/>
        <rFont val="Times New Roman"/>
        <family val="1"/>
        <charset val="204"/>
      </rPr>
      <t xml:space="preserve">  -  Управление культуры, спорта и молодежной политики Администрации Удомельского городского округа</t>
    </r>
  </si>
  <si>
    <t>да - 1, нет - 0</t>
  </si>
  <si>
    <t>S</t>
  </si>
  <si>
    <t>тыс.руб</t>
  </si>
  <si>
    <t>Задача 1 Подпрограммы 1                                                       «Сохранение и развитие культурного потенциала Удомельского городского округа»</t>
  </si>
  <si>
    <t>Мероприятие 2 Задачи 1  Подпрограммы 2                 «Командирование спортсменов муниципального образования для участия в официальных областных спортивно-массовых мероприятиях и соревнованиях»</t>
  </si>
  <si>
    <t xml:space="preserve"> Задача 1 Подпрограммы 3                                                          «Организация и проведение патриотических и творческих мероприятий»</t>
  </si>
  <si>
    <t>к муниципальной программе муниципального образования Удомельский городской округ "Развитие культуры, спорта и молодежной политики Удомельского городского округа на 2019 - 2023 годы"</t>
  </si>
  <si>
    <r>
      <t>"</t>
    </r>
    <r>
      <rPr>
        <i/>
        <u/>
        <sz val="14"/>
        <rFont val="Times New Roman"/>
        <family val="1"/>
        <charset val="204"/>
      </rPr>
      <t>Развитие культуры, спорта и молодежной политики Удомельского городского округа на 2019 - 2023 годы"</t>
    </r>
    <r>
      <rPr>
        <i/>
        <sz val="14"/>
        <rFont val="Times New Roman"/>
        <family val="1"/>
        <charset val="204"/>
      </rPr>
      <t xml:space="preserve">
</t>
    </r>
  </si>
  <si>
    <t>2021 год</t>
  </si>
  <si>
    <t>2022 год</t>
  </si>
  <si>
    <t>2023 год</t>
  </si>
  <si>
    <t>Цель 4 программы                                                                           «Создание условий для приостановления роста распространения наркомании, алкоголизма, табакокурения»</t>
  </si>
  <si>
    <t>Цель 5 программы                                                                                  «Развитие туризма как одного из направлений социально-экономического развития Удомельского городского округа, в том числе, сохранение, приумножение и рациональное использование культурного наследия и природного потенциала».</t>
  </si>
  <si>
    <t>Подпрограмма 4 «Противодействие  незаконному  обороту  наркотиков,  наркомании, алкоголизму,  табакокурению  и  другим  видам  зависимости  в Удомельском городском округе»</t>
  </si>
  <si>
    <t>Задача 1 Подпрограммы 4                                                        «Проведение работы по профилактике распространения наркомании,  алкоголизма и связанных с ними правонарушений»</t>
  </si>
  <si>
    <t>Показатель 1 Задачи 1 Подпрограммы 4                                        "Количество проведенных профилактических мероприятий для детей и молодёжи, направленных на формирование здорового образа жизни и негативного отношения к наркомании, алкоголизму, табакокурению"</t>
  </si>
  <si>
    <t>Показатель 2 Задачи 1 Подпрограммы 4                                "Количество созданных информационных материалов и баннеров, направленных на формирование здорового образа жизни"</t>
  </si>
  <si>
    <t>Мероприятие 1 Задачи 1  Подпрограммы 4                          «Проведение  мероприятий для подростков и молодёжи, направленных на формирование здорового образа жизни и негативного отношения к наркомании, алкоголизму, табакокурению. Поддержка детского и молодежного самодеятельного творчества»</t>
  </si>
  <si>
    <t>Мероприятие 2 Задачи 1  Подпрограммы 4                              «Социальная реклама»</t>
  </si>
  <si>
    <t>Подпрограмма 5 «Развитие туризма в Удомельском городском округе»</t>
  </si>
  <si>
    <t>Задача 1 Подпрограммы 5                                                                     «Привлечение туристов в Удомельский городской округ»</t>
  </si>
  <si>
    <t xml:space="preserve">Показатель 1 Задачи 1 Подпрограммы 5                                                                          "Создание новых объектов показа" </t>
  </si>
  <si>
    <t xml:space="preserve">Показатель 2 Задачи 1 Подпрограммы 5                                                                          "Развитие новых видов туризма" </t>
  </si>
  <si>
    <t>Мероприятие 2 задачи 1 Подпрограммы 5                                «Изготовление туристско-информационных материалов об Удомельском городском округе»</t>
  </si>
  <si>
    <t>Показатель 1 Мероприятия 2 Задачи 1 Подпрограммы 5 «Количество изданных материалов»</t>
  </si>
  <si>
    <t xml:space="preserve"> Показатель 2 Мероприятия 2 Задачи 1 Подпрограммы 5 "Количество просмотров информации, размещенной на официальном сайте муниципального образования Удомельский городской округ в информационно-телекоммуникационной сети "Интернет" </t>
  </si>
  <si>
    <t>Показатель цели 4 программы «Численность подростков и молодежи, вовлеченных в профилактические мероприятия антинаркотической направленности в Удомельском городском округе»</t>
  </si>
  <si>
    <t>Задача 2 Подпрограммы 2                                                              «Информационное обеспечение по пропаганде физической культуры и спорта, здорового образа жизни в средствах массовой информации».</t>
  </si>
  <si>
    <t>Задача 2 Подпрограммы 4                                                        «Проведение комиссий,совещаний по профилактике распространения наркомании,  алкоголизма и связанных с ними правонарушений»</t>
  </si>
  <si>
    <t>Задача 2 Подпрограммы 5                                                                     «Развитие событийного туризма, разработка ключевых событий и уникальных мероприятий в Удомельский городской округ»</t>
  </si>
  <si>
    <t>Показатель 1 Задачи 2 Подпрограммы 3                                «Количество молодежи, принявшей участие в общественно-значимой деятельности»</t>
  </si>
  <si>
    <t>Показатель 1 Задачи 2 Подпрограммы 5 «Количество тур.продуктов»</t>
  </si>
  <si>
    <t>Показатель 2 Задачи 2 Подпрограммы 5 «Количество размещенной информации»</t>
  </si>
  <si>
    <t xml:space="preserve">Приложение </t>
  </si>
  <si>
    <t xml:space="preserve">Показатель цели 5 программы:                                                                                                                      "Увеличение количества проведенных экскурсий в Удомельском городском округе"                                       </t>
  </si>
  <si>
    <t xml:space="preserve">Показатель цели 5 программы:                                                                                                      "Увеличение количества туристов, посетивших Удомельский городской округ"                                       </t>
  </si>
  <si>
    <r>
      <t xml:space="preserve">Административное мероприятие 1 Задачи 2 Подпрограммы 2 «Размещение  </t>
    </r>
    <r>
      <rPr>
        <sz val="12"/>
        <color rgb="FF000000"/>
        <rFont val="Times New Roman"/>
        <family val="1"/>
        <charset val="204"/>
      </rPr>
      <t>тематических репортажей на ТВ, публикаций в газетах, информации в информационно-телекоммуникационной сети «Интернет» в Удомельском городском округе".</t>
    </r>
  </si>
  <si>
    <t>Показатель 1 Мероприятия 1 Задачи 1 Подпрограммы 3                         «Количество проведенных  акций,  посвященных памятным датам истории России, государственным символам Российской Федерации»</t>
  </si>
  <si>
    <t>Показатель 1 Мероприятия 2 Задачи 1  Подпрограммы 3                   «Количество проведенных  творческих мероприятий для детей и молодежи»</t>
  </si>
  <si>
    <t xml:space="preserve">Показатель 1 Мероприятия 3 Задачи 1 Подпрограммы 3                        «Количество выездов представителей молодёжных общественных объединений на областные,межрегиональные, всероссийские мероприятия» </t>
  </si>
  <si>
    <t>Показатель 1 Мероприятия 2 Задачи 2 Подпрограммы 3                                           «Количество несовершеннолетних граждан в возрасте от 14 до 18 лет, трудоустроенных в свободное от учёбы время»</t>
  </si>
  <si>
    <t>Показатель 1 Мероприятия 1 Задачи 1 Подпрограммы 4                                        "Количество проведенных профилактических мероприятий для детей и молодёжи, направленных на формирование здорового образа жизни и негативного отношения к наркомании, алкоголизму, табакокурению"</t>
  </si>
  <si>
    <t>Показатель 1 Задачи 2 Подпрограммы 4                                "Количество проведенных комиссий,совещаний по профилактике распространения наркомании,  алкоголизма и связанных с ними правонарушений»</t>
  </si>
  <si>
    <r>
      <t>Административное мероприятие 1 Задачи 2 Подпрограммы 4 «Проведение комиссий,совещаний по профилактике распространения наркомании,  алкоголизма и связанных с ними правонарушений</t>
    </r>
    <r>
      <rPr>
        <sz val="12"/>
        <color rgb="FF000000"/>
        <rFont val="Times New Roman"/>
        <family val="1"/>
        <charset val="204"/>
      </rPr>
      <t>"</t>
    </r>
  </si>
  <si>
    <t>Показатель 1 Административного мероприятия 1 Задачи 2 Подпрограммы 4 "Количество проведенных комиссий,совещаний по профилактике распространения наркомании,  алкоголизма и связанных с ними правонарушений»</t>
  </si>
  <si>
    <t>Административное мероприятие 2 Задачи 2 Подпрограммы 4 «Информационное освещение проводимых комиссий, совещаний, направленных на профилактику распространения наркомании,  алкоголизма и связанных с ними правонарушений»</t>
  </si>
  <si>
    <t>Показатель 1 Административного мероприятия 2 Задачи 2 Подпрограммы 4 "Количество размещенной информации»</t>
  </si>
  <si>
    <t>Административное мероприятие 1 Задачи 1 Подпрограммы 5 "Проведение семинаров, совещаний, круглых столов и конференций по туристической деятельности  в Удомельском городском округе"</t>
  </si>
  <si>
    <t xml:space="preserve">Показатель 1 Административного мероприятия 1 Задачи 1 Подпрограммы 5 "Повышение уровня удовлетворенности туристов качеством услуг, предоставляемых организациями Удомельского городского округа"  </t>
  </si>
  <si>
    <t>Показатель 1 Административного мероприятия 1 Задачи 2 Подпрограммы 5 «Количество тур.продуктов»</t>
  </si>
  <si>
    <t>Показатель 1 Административного мероприятия 2 Задачи 2 Подпрограммы 5 «Количество размещенной информации»</t>
  </si>
  <si>
    <t>Административное мероприятие 2 Задачи 2 Подпрограммы 5 «Размещение информации и рекламы на сайтах в информационно-телекоммуникационной сети"Интернет" в Удомельском городском округе»</t>
  </si>
  <si>
    <t>Административное мероприятие 1 Задачи 2 Подпрограммы 5 «Разработка туристического продукта в Удомельском городском округе»</t>
  </si>
  <si>
    <t>Административное мероприятие 2 Обеспечивающей подпрограммы «Разработка проектов муниципальных правовых актов Удомельского городского округа по вопросам, относящимся к Управлению культуры, спорта и молодежной политики Администрации Удомельского городского округа"</t>
  </si>
  <si>
    <t>Показатель 1 Административного мероприятия 2 Обеспечивающей подпрограммы "Количество проектов муниципальных правовых актов Удомельского городского округа, разработанных Управлением культуры, спорта и молодежной политики Администрации Удомельского городского округа"</t>
  </si>
  <si>
    <t>Административное мероприятие 3 Обеспечивающей подпрограммы  «Организация и проведение заседаний координационных советов, организационных комитетов, комиссий при Управлении культуры, спорта и молодежной политики Администрации Удомельского городского округа по актуальным вопросам сфер деятельности»</t>
  </si>
  <si>
    <t>Показатель 1 Административного мероприятия 3 Обеспечивающей подпрограммы  "Количество проведенных заседаний координационных советов, организационных комитетов, комиссий при Управлении культуры, спорта и молодежной политики Администрации Удомельского городского округа»</t>
  </si>
  <si>
    <t>Показатель 1 Задачи 1 Подпрограммы 1                                          «Число посещений муниципальных  библиотек»</t>
  </si>
  <si>
    <t>Показатель 2 Задачи 1 Подпрограммы 1                                            «Число любительских формирований самодеятельного народного творчества в муниципальных учреждениях культуры Удомельского городского округа»</t>
  </si>
  <si>
    <t>Показатель 3 Задачи 1 Подпрограммы 1                                 «Количество участников любительских формирований самодеятельного народного творчества в муниципальных учреждениях культуры Удомельского городского округа»</t>
  </si>
  <si>
    <t>Показатель 4 Задачи 1 Подпрограммы 1                                        «Количество проведенных  культурно-досуговых мероприятий в муниципальных учреждениях культуры»</t>
  </si>
  <si>
    <t>Показатель 5 Задачи 1 Подпрограммы 1                                   «Количество посетителей  культурно-досуговых мероприятий в муниципальных учреждениях культуры Удомельского городского округа»</t>
  </si>
  <si>
    <t>Мероприятие 1 Задачи 1 Подпрограммы 1                           «Сохранение и развитие библиотечного дела в Удомельском городском округе»</t>
  </si>
  <si>
    <t>Показатель 1 Мероприятия 1 Задачи 1                              Подпрограммы 1  «Количество пользователей муниципальных библиотек Удомельского городского округа"</t>
  </si>
  <si>
    <t>Показатель 2 Мероприятия 1 Задачи 1                              Подпрограммы 1  «Количество проведенных муниципальными библиотеками массовых мероприятий (культурно-просветительские, методические и др.)»</t>
  </si>
  <si>
    <t>Мероприятие 2 Задачи 1 Подпрограммы 1                            «Организация и проведение культурно-досуговых мероприятий и развитие народного творчества в Удомельском городском округе»</t>
  </si>
  <si>
    <t>Показатель 1 Мероприятия 2 Задачи 1 Подпрограммы 1    «Количество посетителей  культурно-досуговых мероприятий, проведенных на платной основе в муниципальных учреждениях культуры Удомельского городского округа»</t>
  </si>
  <si>
    <t>Показатель 2 Мероприятия 2 Задачи 1 Подпрограммы 1           «Число выездных концертных мероприятий в сельские населенные пункты Удомельского городского округа»</t>
  </si>
  <si>
    <t>Мероприятие 3 Задачи 1 Подпрограммы 1                               «Развитие дополнительного образования в сфере культуры и искусства»</t>
  </si>
  <si>
    <t>Показатель 2 Мероприятия 3 Задачи 1 Подпрограммы 1  «Количество учащихся, получающих стипендию Губернатора Тверской области»</t>
  </si>
  <si>
    <t>Мероприятие 4 Задачи 1 Подпрограммы 1 «Повышение заработной платы из областного бюджета работникам учреждений  дополнительного  образования в сфере культуры и искусства Удомельского городского округа»</t>
  </si>
  <si>
    <t>Показатель 1 Мероприятия 4 Задачи 1 Подпрограммы 1  «Повышение заработной платы работникам  учреждений дополнительного  образования  в сфере культуры и искусствав целях исполнения Указа Президента Российской Федерации от 07.05.2012 № 597»</t>
  </si>
  <si>
    <t>Мероприятие 6 Задачи 1 Подпрограммы 1«Повышение заработной платы из областного бюджета работникам  муниципальных учреждений культуры Удомельского городского округа»</t>
  </si>
  <si>
    <t>Мероприятие 8 Задачи 1 Подпрограммы 1 «Повышение оплаты  труда  из бюджета Удомельского городского округа работникам учреждений  дополнительного образования  в сфере культуры и искусства в связи с увеличением минимального размера оплаты труда "</t>
  </si>
  <si>
    <t>Показатель 1 Задачи 2 Подпрограммы 1                                             "Доля муниципальных учреждений культуры, здания которых  находятся в аварийном состоянии или требуют капитального ремонта, в общем количестве муниципальных учреждений культуры»</t>
  </si>
  <si>
    <t>Показатель 2 Задачи 2 Подпрограммы 1                                                                      «Доля муниципальных учреждений культуры, отвечающих нормам и требованиям правил пожарной безопасности»</t>
  </si>
  <si>
    <t>Показатель 1 Задачи 3 Подпрограммы 1                                         «Доля объектов культурного наследия, находящихся в удовлетворительном состоянии, в общем количестве объектов культурного наследия Удомельского городского округа».</t>
  </si>
  <si>
    <t>Административное мероприятие 1 Задачи 3 Подпрограммы 1 «Проведение семинаров, совещаний, круглых столов, иных общественных мероприятий по вопросам обеспечения сохранности объектов культурного наследия, расположенных на территории Удомельского городского округа»</t>
  </si>
  <si>
    <t>Показатель 1 Административного мероприятия 1 Задачи 3 Подпрограммы 1  «Количество объектов культурного наследия Удомельского городского округа, на которых ведутся ремонтно-реставрационные работы»</t>
  </si>
  <si>
    <t>Мероприятие 2 Задачи 3 Подпрограммы 1                           «Популяризация и пропаганда деятельности по сохранению объектов культурного наследия Удомельского городского округа»</t>
  </si>
  <si>
    <t>Показатель 1 Мероприятия 2 Задачи 3 Подпрограммы 1  «Количество проведенных заседаний Совета по краеведению, совещаний, конференций, круглых столов и других мероприятий с привлечением общественности по вопросам сохранения культурного наследия Удомельского городского округа»</t>
  </si>
  <si>
    <t>Показатель 1 Административного мероприятия 1 Задачи 2  Подпрограммы 2  «Количество тематических репортажей на ТВ, публикаций в газетах, информаций, размещенных на сайтах в информационно-телекоммуникационной сети «Интернет»,  направленных на пропаганду здорового образа жизни»</t>
  </si>
  <si>
    <t>Показатель 1 Мероприятия 1 Задачи 2 Подпрограммы 3                                     Количество муниципальных услуг в сфере молодежной политики, предоставляемых муниципальным бюджетным учреждением Городской молодежный центр «Звездный»</t>
  </si>
  <si>
    <t>Мероприятие 3 Задачи 2 Подпрограммы 3 «Повышение оплаты  труда  из бюджета Удомельского городского округа работникам муниципального бюджетного учреждения Городской молодежный центр "Звездный"  в связи с увеличением минимального размера оплаты труда "</t>
  </si>
  <si>
    <t>Показатель 1 Мероприятия 3 Задачи 2 Подпрограммы 3 «Повышение заработной платы работникам учреждения ГМЦ "Звездный"  в связи с увеличением минимального размера оплаты труда"</t>
  </si>
  <si>
    <t>Показатель 1 Мероприятия 2 Задачи 1 Подпрограммы 4                                "Количество созданных информационных материалов и баннеров, направленных на формирование здорового образа жизни"</t>
  </si>
  <si>
    <t>Показатель цели 3 программы                                                «Количество молодых людей, вовлечённых в общественную жизнь Удомельского городского округа»</t>
  </si>
  <si>
    <t>Показатель 6 Задачи 1 Подпрограммы 1                                                «Доля детей, проживающих в Удомельском городском округе, охваченных дополнительным образованием в сфере культуры и искусства»</t>
  </si>
  <si>
    <t>Показатель 1 Мероприятия 3 Задачи 1 Подпрограммы 1  «Количество учащихся в учреждении дополнительного образования  в сфере культуры  и искусства»</t>
  </si>
  <si>
    <t>Показатель 1 Мероприятия 7 Задачи 1 Подпрограммы 1  «Повышение заработной платы  работникам учреждений дополнительного образования в сфере культуры и искусства  в целях исполнения Указа Президента Российской Федерации от 07.05.2012 № 597»</t>
  </si>
  <si>
    <t>Показатель 1 Мероприятия 8 Задачи 1 Подпрограммы 1 "Повышение заработной платы работникам учреждений дополнительного образования в сфере культуры и искусства  в связи с увеличением минимального размера оплаты труда в целях исполнения Постановления Правительства Тверской области от 21.03.2018 №76-пп"</t>
  </si>
  <si>
    <t>Показатель 1 Задачи 2  Подпрограммы 2  «Количество тематических репортажей на ТВ, публикаций в газетах, информаций, размещенных на сайтах в информационно-телекоммуникационной сети «Интернет»,  направленных на пропаганду здорового образа жизни»</t>
  </si>
  <si>
    <t>Показатель 2 Административного мероприятия 1 Задачи 2  Подпрограммы 2  «Количество просмотров информации, размещенной на сайтах в информационно-телекоммуникационной сети «Интернет»,  направленной на пропаганду здорового образа жизни»</t>
  </si>
  <si>
    <t>Показатель 2 Задачи 2  Подпрограммы 2  «Количество просмотров информации, размещенной на сайтах в информационно-телекоммуникационной сети «Интернет»,  направленной на пропаганду здорового образа жизни»</t>
  </si>
  <si>
    <t>Административное мероприятие 2 Задачи 2 Подпрограммы 2 «Проведение Оргкомитетов, совещаний и Совета по спорту, направленных на пропаганду физической культуры и спорта, здорового образа жизни в Удомельском городском округе"</t>
  </si>
  <si>
    <t>Показатель 1 Административного мероприятия 2 Задачи 2 Подпрограммы 2 "Количество проведенных Оргкомитетов, совещаний и Совета по спорту, направленных на пропаганду  физической культуры и спорта, здорового образа жизни в Удомельском городском округе"</t>
  </si>
  <si>
    <t>Мероприятие 3 Задачи 3 Подпрограммы 1                           «Средства депутатов Законодательного Собрания Тверской области на выпуск книг»</t>
  </si>
  <si>
    <t>Показатель 1 Мероприятия 3 Задачи 3 Подпрограммы 1  «Количество выпущенных книг»</t>
  </si>
  <si>
    <t>экземпляров</t>
  </si>
  <si>
    <t>Показатель 1 мероприятия 1 Обеспечивающей подпрограммы "Количество проектов муниципальных правовых актов Удомельского городского округа, разработанных Управлением культуры, спорта и молодежной политики Администрации Удомельского городского округа"</t>
  </si>
  <si>
    <t>Показатель 2 мероприятия 1 Обеспечивающей подпрограммы  "Количество проведенных заседаний координационных советов, организационных комитетов, комиссий при Управлении культуры, спорта и молодежной политики Администрации Удомельского городского округа»</t>
  </si>
  <si>
    <t>Показатель 1 Мероприятия 9 Задачи 1 Подпрограммы 1 "Повышение заработной платы работникам учреждений дополнительного образования в сфере культуры и искусства  в связи с увеличением минимального размера оплаты труда в целях исполнения Постановления Правительства Тверской области от 21.03.2018 №76-пп"</t>
  </si>
  <si>
    <t>Мероприятие 9 Задачи 1 Подпрограммы 1 «Повышение оплаты  труда из областного бюджета работникам учреждений  дополнительного образования  в сфере культуры и искусства в связи с увеличением минимального размера оплаты труда "</t>
  </si>
  <si>
    <t xml:space="preserve">Административное мероприятие 1  Задачи 2 Подпрограммы 1 "Проведение мониторинга муниципальных учреждений культуры на соответствие социальным нормам и нормативам, требованиям модельного стандарта"                                                                                                </t>
  </si>
  <si>
    <t>Показатель 1 Административного мероприятия 1 Задачи 2 Подпрограммы 1  «Количество муниципальных библиотек, в которых проведены противопожарные мероприятия»</t>
  </si>
  <si>
    <t>Показатель 2 Административного мероприятия 1 Задачи 2 Подпрограммы 1  «Количество муниципальных учреждений культуры культурно-досугового типа Удомельского городского округа, в которых проведены противопожарные мероприятия»</t>
  </si>
  <si>
    <t xml:space="preserve">Показатель 3 Административного мероприятия 1 Задачи 2 Подпрограммы 1  «Количество муниципальных библиотек, в которых проведены мероприятия по совершенствованию материально-технической базы» </t>
  </si>
  <si>
    <t xml:space="preserve">Показатель 4 Административного мероприятия 1 задачи 2 Подпрограммы 1  «Количество муниципальных учреждений культуры культурно-досугового типа, в которых проведены мероприятия по совершенствованию материально-технической базы» </t>
  </si>
  <si>
    <t>Мероприятие 2 Задачи 2 Подпрограммы 1                           «Средства депутатов Законодательного Собрания Тверской области учреждениям культуры»</t>
  </si>
  <si>
    <t>Показатель 1 Мероприятия 2 Задачи 3 Подпрограммы 1  «Количество филиалов муниципального бюджетного учреждения культуры, обеспеченных звуковой аппаратурой"</t>
  </si>
  <si>
    <t>Показатель 1 Мероприятия 4 Задачи 2 Подпрограммы 3 «Повышение заработной платы работникам учреждения ГМЦ "Звездный"  в связи с увеличением минимального размера оплаты труда"</t>
  </si>
  <si>
    <t>Мероприятие 4 Задачи 2 Подпрограммы 3 «Повышение оплаты труда из областного бюджета работникам муниципального бюджетного учреждения Городской молодежный центр "Звездный"  в связи с увеличением минимального размера оплаты труда"</t>
  </si>
  <si>
    <t>Мероприятие 1 Обеспечивающей подпрограммы               "Расходы на руководство и управление администратора программы (Управление культуры, спорта и молодежной политики Администрации Удомельского городского округа)"</t>
  </si>
  <si>
    <t>L</t>
  </si>
  <si>
    <t>Мероприятие 5 Задачи 1 Подпрограммы 1«Повышение заработной платы работникам муниципальных учреждений культуры из бюджета Удомельского городского округа»</t>
  </si>
  <si>
    <t>Мероприятие 3 задачи 2 Подпрограммы 1                                «Комплектование книжных фондов муниципальных библиотек Удомельского городского округа»</t>
  </si>
  <si>
    <t xml:space="preserve">Показатель 1 мероприятия 3 задачи 2 Подпрограммы 1                                                             «Количество муниципальных библиотек, в которых пополнен книжный фонд» </t>
  </si>
  <si>
    <t>Мероприятие 7 Задачи 1 Подпрограммы 1 «Повышение заработной платы работникам учреждений дополнительного образования в сфере культуры и искусства из бюджета Удомельского городского округа»</t>
  </si>
  <si>
    <t>Мероприятие 10 Задачи 1 Подпрограммы 1 "Финансовое обеспечение мероприятий празднования 75-й годовщины Победы в Великой Отечественной войне"</t>
  </si>
  <si>
    <t>Мероприятие 4 задачи 2 Подпрограммы 1                                «Обеспечение развития и укрепления материально-технической базы домов культуры в населенных пунктах с числом жителей до 50 тысяч человек»</t>
  </si>
  <si>
    <t>Показатель 1 Мероприятия 10 Задачи 1 Подпрограммы 1 "Проведение мероприятий празднования 75-й годовщины Победы в Великой Отечественной войне"</t>
  </si>
  <si>
    <t>Мероприятие 5 задачи 2 Подпрограммы 1                                «Финансовое обеспечение мероприятий по ремонту зданий»</t>
  </si>
  <si>
    <t xml:space="preserve">Показатель 1 мероприятия 4 задачи 2 Подпрограммы 1                                                             «Количество домов культуры в населенных пунктах с числом жителей до 50 тысяч человек, в которых укреплена материально-техническая база» </t>
  </si>
  <si>
    <t xml:space="preserve">Показатель 1 мероприятия 5 задачи 2 Подпрограммы 1                                                             «Количество учреждений культуры, в которых проведены мероприятия по ремонту» </t>
  </si>
  <si>
    <t>Показатель 1 Мероприятия 5 Задачи 1 Подпрограммы 1  «Уровень средней заработной платы работников списочного состава муниципальных учреждений культуры»</t>
  </si>
  <si>
    <t>Показатель 1 Мероприятия 6 Задачи 1 Подпрограммы 1  «Уровень средней заработной платы работников списочного состава муниципальных учреждений культуры»</t>
  </si>
  <si>
    <t>Мероприятие 6 задачи 2 Подпрограммы 1                                «Обеспечение комплексной безопасности зданий и помещений учреждений культуры, находящихся в муниципальной собственности»</t>
  </si>
  <si>
    <t xml:space="preserve">Показатель 1 мероприятия 6 задачи 2 Подпрограммы 1                                                             «Количество учреждений культуры, в которых проведены мероприятия по обеспечению комплексной безопасности зданий и помещений»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</si>
</sst>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4"/>
      <name val="Times New Roman"/>
      <family val="1"/>
      <charset val="204"/>
    </font>
    <font>
      <b/>
      <sz val="11"/>
      <color theme="4"/>
      <name val="Times New Roman"/>
      <family val="1"/>
      <charset val="204"/>
    </font>
    <font>
      <i/>
      <u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3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2" borderId="0" xfId="0" applyFont="1" applyFill="1" applyBorder="1"/>
    <xf numFmtId="0" fontId="3" fillId="2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16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/>
    </xf>
    <xf numFmtId="0" fontId="16" fillId="2" borderId="0" xfId="0" applyFont="1" applyFill="1" applyBorder="1"/>
    <xf numFmtId="0" fontId="3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/>
    <xf numFmtId="0" fontId="6" fillId="2" borderId="0" xfId="0" applyFont="1" applyFill="1" applyBorder="1" applyAlignment="1"/>
    <xf numFmtId="0" fontId="2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center"/>
    </xf>
    <xf numFmtId="0" fontId="8" fillId="2" borderId="0" xfId="0" applyFont="1" applyFill="1" applyBorder="1"/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justify" vertical="top" wrapText="1"/>
    </xf>
    <xf numFmtId="0" fontId="6" fillId="2" borderId="0" xfId="0" applyFont="1" applyFill="1" applyBorder="1" applyAlignment="1">
      <alignment horizontal="left" vertical="top"/>
    </xf>
    <xf numFmtId="0" fontId="1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6" fillId="2" borderId="0" xfId="0" applyFont="1" applyFill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/>
    <xf numFmtId="0" fontId="3" fillId="2" borderId="1" xfId="0" applyFont="1" applyFill="1" applyBorder="1"/>
    <xf numFmtId="0" fontId="1" fillId="2" borderId="0" xfId="0" applyFont="1" applyFill="1" applyAlignment="1">
      <alignment wrapText="1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vertical="center"/>
    </xf>
    <xf numFmtId="0" fontId="17" fillId="2" borderId="5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17" fillId="2" borderId="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164" fontId="3" fillId="2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 wrapText="1"/>
    </xf>
    <xf numFmtId="164" fontId="23" fillId="2" borderId="0" xfId="0" applyNumberFormat="1" applyFont="1" applyFill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1" fontId="1" fillId="2" borderId="4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3" fillId="0" borderId="0" xfId="0" applyFont="1" applyFill="1"/>
    <xf numFmtId="0" fontId="1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/>
    <xf numFmtId="164" fontId="1" fillId="2" borderId="4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4" fontId="1" fillId="0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wrapText="1"/>
    </xf>
    <xf numFmtId="0" fontId="15" fillId="2" borderId="0" xfId="0" applyFont="1" applyFill="1" applyAlignment="1"/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15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33"/>
  <sheetViews>
    <sheetView tabSelected="1" topLeftCell="G1" zoomScale="70" zoomScaleNormal="70" workbookViewId="0">
      <selection activeCell="U91" sqref="U91"/>
    </sheetView>
  </sheetViews>
  <sheetFormatPr defaultColWidth="9.140625" defaultRowHeight="15" x14ac:dyDescent="0.25"/>
  <cols>
    <col min="1" max="1" width="4.7109375" style="55" customWidth="1"/>
    <col min="2" max="2" width="5.140625" style="55" customWidth="1"/>
    <col min="3" max="6" width="4.42578125" style="55" customWidth="1"/>
    <col min="7" max="7" width="5" style="55" customWidth="1"/>
    <col min="8" max="12" width="4.42578125" style="55" customWidth="1"/>
    <col min="13" max="13" width="3.7109375" style="55" customWidth="1"/>
    <col min="14" max="14" width="4.42578125" style="55" customWidth="1"/>
    <col min="15" max="16" width="4" style="55" customWidth="1"/>
    <col min="17" max="24" width="4" style="53" customWidth="1"/>
    <col min="25" max="25" width="57.7109375" style="54" customWidth="1"/>
    <col min="26" max="26" width="15.42578125" style="55" customWidth="1"/>
    <col min="27" max="27" width="14.5703125" style="11" customWidth="1"/>
    <col min="28" max="28" width="13.85546875" style="11" customWidth="1"/>
    <col min="29" max="31" width="11.7109375" style="11" customWidth="1"/>
    <col min="32" max="32" width="13.28515625" style="11" customWidth="1"/>
    <col min="33" max="33" width="10.5703125" style="11" customWidth="1"/>
    <col min="34" max="34" width="0.28515625" style="11" customWidth="1"/>
    <col min="35" max="16384" width="9.140625" style="11"/>
  </cols>
  <sheetData>
    <row r="1" spans="1:39" ht="15" customHeight="1" x14ac:dyDescent="0.3">
      <c r="A1" s="74"/>
      <c r="B1" s="7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2"/>
      <c r="R1" s="12"/>
      <c r="S1" s="12"/>
      <c r="T1" s="12"/>
      <c r="U1" s="12"/>
      <c r="V1" s="12"/>
      <c r="W1" s="12"/>
      <c r="X1" s="12"/>
      <c r="Y1" s="13"/>
      <c r="Z1" s="14"/>
      <c r="AA1" s="10"/>
      <c r="AB1" s="10"/>
      <c r="AC1" s="155" t="s">
        <v>107</v>
      </c>
      <c r="AD1" s="155"/>
      <c r="AE1" s="155"/>
      <c r="AF1" s="155"/>
      <c r="AG1" s="155"/>
      <c r="AH1" s="15"/>
      <c r="AI1" s="16"/>
      <c r="AJ1" s="16"/>
      <c r="AK1" s="16"/>
      <c r="AL1" s="16"/>
    </row>
    <row r="2" spans="1:39" ht="76.5" customHeight="1" x14ac:dyDescent="0.25">
      <c r="A2" s="74"/>
      <c r="B2" s="7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2"/>
      <c r="R2" s="12"/>
      <c r="S2" s="12"/>
      <c r="T2" s="12"/>
      <c r="U2" s="12"/>
      <c r="V2" s="12"/>
      <c r="W2" s="12"/>
      <c r="X2" s="12"/>
      <c r="Y2" s="13"/>
      <c r="Z2" s="14"/>
      <c r="AA2" s="10"/>
      <c r="AB2" s="10"/>
      <c r="AC2" s="159" t="s">
        <v>80</v>
      </c>
      <c r="AD2" s="159"/>
      <c r="AE2" s="159"/>
      <c r="AF2" s="159"/>
      <c r="AG2" s="159"/>
      <c r="AH2" s="15"/>
      <c r="AI2" s="16"/>
      <c r="AJ2" s="16"/>
      <c r="AK2" s="16"/>
      <c r="AL2" s="16"/>
    </row>
    <row r="3" spans="1:39" ht="18.75" customHeight="1" x14ac:dyDescent="0.25">
      <c r="A3" s="74"/>
      <c r="B3" s="7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2"/>
      <c r="R3" s="12"/>
      <c r="S3" s="12"/>
      <c r="T3" s="12"/>
      <c r="U3" s="12"/>
      <c r="V3" s="12"/>
      <c r="W3" s="12"/>
      <c r="X3" s="12"/>
      <c r="Y3" s="13"/>
      <c r="Z3" s="14"/>
      <c r="AA3" s="10"/>
      <c r="AB3" s="10"/>
      <c r="AC3" s="159"/>
      <c r="AD3" s="159"/>
      <c r="AE3" s="159"/>
      <c r="AF3" s="159"/>
      <c r="AG3" s="159"/>
      <c r="AH3" s="15"/>
      <c r="AI3" s="16"/>
      <c r="AJ3" s="16"/>
      <c r="AK3" s="16"/>
      <c r="AL3" s="16"/>
    </row>
    <row r="4" spans="1:39" ht="8.25" customHeight="1" x14ac:dyDescent="0.25">
      <c r="A4" s="74"/>
      <c r="B4" s="74"/>
      <c r="C4" s="20"/>
      <c r="D4" s="20"/>
      <c r="E4" s="20"/>
      <c r="F4" s="20"/>
      <c r="G4" s="20"/>
      <c r="H4" s="20"/>
      <c r="I4" s="14"/>
      <c r="J4" s="14"/>
      <c r="K4" s="14"/>
      <c r="L4" s="14"/>
      <c r="M4" s="14"/>
      <c r="N4" s="14"/>
      <c r="O4" s="14"/>
      <c r="P4" s="14"/>
      <c r="Q4" s="12"/>
      <c r="R4" s="12"/>
      <c r="S4" s="12"/>
      <c r="T4" s="12"/>
      <c r="U4" s="12"/>
      <c r="V4" s="12"/>
      <c r="W4" s="12"/>
      <c r="X4" s="12"/>
      <c r="Y4" s="13"/>
      <c r="Z4" s="14"/>
      <c r="AA4" s="10"/>
      <c r="AB4" s="10"/>
      <c r="AC4" s="159"/>
      <c r="AD4" s="159"/>
      <c r="AE4" s="159"/>
      <c r="AF4" s="159"/>
      <c r="AG4" s="159"/>
      <c r="AH4" s="17"/>
      <c r="AI4" s="17"/>
      <c r="AJ4" s="17"/>
      <c r="AK4" s="17"/>
      <c r="AL4" s="17"/>
    </row>
    <row r="5" spans="1:39" ht="14.25" customHeight="1" x14ac:dyDescent="0.25">
      <c r="A5" s="74"/>
      <c r="B5" s="74"/>
      <c r="C5" s="20"/>
      <c r="D5" s="20"/>
      <c r="E5" s="20"/>
      <c r="F5" s="20"/>
      <c r="G5" s="20"/>
      <c r="H5" s="20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  <c r="Z5" s="20"/>
      <c r="AA5" s="10"/>
      <c r="AB5" s="10"/>
      <c r="AC5" s="159"/>
      <c r="AD5" s="159"/>
      <c r="AE5" s="159"/>
      <c r="AF5" s="159"/>
      <c r="AG5" s="159"/>
      <c r="AH5" s="10"/>
    </row>
    <row r="6" spans="1:39" s="21" customFormat="1" ht="9" customHeight="1" x14ac:dyDescent="0.3">
      <c r="A6" s="75"/>
      <c r="B6" s="75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3"/>
      <c r="S6" s="23"/>
      <c r="T6" s="23"/>
      <c r="U6" s="23"/>
      <c r="V6" s="23"/>
      <c r="W6" s="23"/>
      <c r="X6" s="23"/>
      <c r="Y6" s="23"/>
      <c r="Z6" s="24"/>
      <c r="AA6" s="23"/>
      <c r="AB6" s="23"/>
      <c r="AC6" s="23"/>
      <c r="AD6" s="23"/>
      <c r="AE6" s="23"/>
      <c r="AF6" s="23"/>
      <c r="AG6" s="23"/>
      <c r="AH6" s="81"/>
      <c r="AI6" s="81"/>
      <c r="AJ6" s="81"/>
      <c r="AK6" s="81"/>
      <c r="AL6" s="25"/>
      <c r="AM6" s="25"/>
    </row>
    <row r="7" spans="1:39" s="21" customFormat="1" ht="33" customHeight="1" x14ac:dyDescent="0.3">
      <c r="A7" s="20"/>
      <c r="B7" s="20"/>
      <c r="C7" s="156" t="s">
        <v>63</v>
      </c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81"/>
      <c r="AI7" s="81"/>
      <c r="AJ7" s="81"/>
      <c r="AK7" s="81"/>
      <c r="AL7" s="25"/>
      <c r="AM7" s="25"/>
    </row>
    <row r="8" spans="1:39" s="21" customFormat="1" ht="30" customHeight="1" x14ac:dyDescent="0.25">
      <c r="A8" s="20"/>
      <c r="B8" s="20"/>
      <c r="C8" s="157" t="s">
        <v>81</v>
      </c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82"/>
      <c r="AJ8" s="82"/>
      <c r="AK8" s="82"/>
      <c r="AL8" s="26"/>
      <c r="AM8" s="26"/>
    </row>
    <row r="9" spans="1:39" s="21" customFormat="1" ht="23.25" customHeight="1" x14ac:dyDescent="0.25">
      <c r="A9" s="20"/>
      <c r="B9" s="20"/>
      <c r="C9" s="88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 t="s">
        <v>13</v>
      </c>
      <c r="Z9" s="89"/>
      <c r="AA9" s="89"/>
      <c r="AB9" s="89"/>
      <c r="AC9" s="89"/>
      <c r="AD9" s="113"/>
      <c r="AE9" s="113"/>
      <c r="AF9" s="89"/>
      <c r="AG9" s="89"/>
      <c r="AH9" s="89"/>
      <c r="AI9" s="90"/>
      <c r="AJ9" s="90"/>
      <c r="AK9" s="90"/>
      <c r="AL9" s="26"/>
      <c r="AM9" s="26"/>
    </row>
    <row r="10" spans="1:39" s="21" customFormat="1" ht="33" customHeight="1" x14ac:dyDescent="0.3">
      <c r="A10" s="20"/>
      <c r="B10" s="20"/>
      <c r="C10" s="154" t="s">
        <v>67</v>
      </c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81"/>
      <c r="AI10" s="81"/>
      <c r="AJ10" s="81"/>
      <c r="AK10" s="81"/>
      <c r="AL10" s="26"/>
      <c r="AM10" s="26"/>
    </row>
    <row r="11" spans="1:39" s="21" customFormat="1" ht="35.25" customHeight="1" x14ac:dyDescent="0.3">
      <c r="A11" s="20"/>
      <c r="B11" s="20"/>
      <c r="C11" s="154" t="s">
        <v>73</v>
      </c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87"/>
      <c r="AI11" s="87"/>
      <c r="AJ11" s="87"/>
      <c r="AK11" s="87"/>
      <c r="AL11" s="26"/>
      <c r="AM11" s="26"/>
    </row>
    <row r="12" spans="1:39" s="21" customFormat="1" ht="18.75" x14ac:dyDescent="0.3">
      <c r="A12" s="20"/>
      <c r="C12" s="20"/>
      <c r="D12" s="20"/>
      <c r="E12" s="91"/>
      <c r="F12" s="91"/>
      <c r="G12" s="20"/>
      <c r="H12" s="20"/>
      <c r="I12" s="92" t="s">
        <v>3</v>
      </c>
      <c r="J12" s="30"/>
      <c r="K12" s="30"/>
      <c r="L12" s="30"/>
      <c r="M12" s="30"/>
      <c r="N12" s="20"/>
      <c r="O12" s="20"/>
      <c r="P12" s="20"/>
      <c r="Q12" s="27"/>
      <c r="R12" s="28"/>
      <c r="S12" s="28"/>
      <c r="T12" s="28"/>
      <c r="U12" s="28"/>
      <c r="V12" s="28"/>
      <c r="W12" s="28"/>
      <c r="X12" s="28"/>
      <c r="Y12" s="29"/>
      <c r="Z12" s="30"/>
      <c r="AA12" s="31"/>
      <c r="AB12" s="32"/>
      <c r="AC12" s="32"/>
      <c r="AD12" s="32"/>
      <c r="AE12" s="32"/>
      <c r="AF12" s="25"/>
      <c r="AG12" s="25"/>
      <c r="AH12" s="25"/>
      <c r="AI12" s="25"/>
      <c r="AJ12" s="25"/>
      <c r="AK12" s="25"/>
      <c r="AL12" s="25"/>
      <c r="AM12" s="25"/>
    </row>
    <row r="13" spans="1:39" ht="15.75" x14ac:dyDescent="0.25">
      <c r="A13" s="14"/>
      <c r="B13" s="14"/>
      <c r="C13" s="14"/>
      <c r="D13" s="14"/>
      <c r="E13" s="14"/>
      <c r="F13" s="14"/>
      <c r="G13" s="14"/>
      <c r="H13" s="15" t="s">
        <v>72</v>
      </c>
      <c r="I13" s="38"/>
      <c r="J13" s="38"/>
      <c r="K13" s="38"/>
      <c r="L13" s="38"/>
      <c r="M13" s="38"/>
      <c r="N13" s="76"/>
      <c r="O13" s="76"/>
      <c r="P13" s="76"/>
      <c r="Q13" s="35"/>
      <c r="R13" s="36"/>
      <c r="S13" s="36"/>
      <c r="T13" s="36"/>
      <c r="U13" s="36"/>
      <c r="V13" s="36"/>
      <c r="W13" s="36"/>
      <c r="X13" s="36"/>
      <c r="Y13" s="37"/>
      <c r="Z13" s="38"/>
      <c r="AA13" s="33"/>
      <c r="AB13" s="33"/>
      <c r="AC13" s="33"/>
      <c r="AD13" s="33"/>
      <c r="AE13" s="33"/>
      <c r="AF13" s="33"/>
      <c r="AG13" s="33"/>
      <c r="AH13" s="33"/>
      <c r="AI13" s="34"/>
      <c r="AJ13" s="34"/>
      <c r="AK13" s="34"/>
      <c r="AL13" s="34"/>
      <c r="AM13" s="34"/>
    </row>
    <row r="14" spans="1:39" ht="15.75" x14ac:dyDescent="0.25">
      <c r="A14" s="14"/>
      <c r="B14" s="14"/>
      <c r="C14" s="14"/>
      <c r="D14" s="14"/>
      <c r="E14" s="14"/>
      <c r="F14" s="14"/>
      <c r="G14" s="14"/>
      <c r="H14" s="15" t="s">
        <v>71</v>
      </c>
      <c r="I14" s="38"/>
      <c r="J14" s="38"/>
      <c r="K14" s="38"/>
      <c r="L14" s="38"/>
      <c r="M14" s="38"/>
      <c r="N14" s="76"/>
      <c r="O14" s="76"/>
      <c r="P14" s="76"/>
      <c r="Q14" s="35"/>
      <c r="R14" s="36"/>
      <c r="S14" s="36"/>
      <c r="T14" s="36"/>
      <c r="U14" s="36"/>
      <c r="V14" s="36"/>
      <c r="W14" s="36"/>
      <c r="X14" s="36"/>
      <c r="Y14" s="37"/>
      <c r="Z14" s="38"/>
      <c r="AA14" s="33"/>
      <c r="AB14" s="33"/>
      <c r="AC14" s="33"/>
      <c r="AD14" s="33"/>
      <c r="AE14" s="33"/>
      <c r="AF14" s="33"/>
      <c r="AG14" s="33"/>
      <c r="AH14" s="33"/>
      <c r="AI14" s="34"/>
      <c r="AJ14" s="34"/>
      <c r="AK14" s="34"/>
      <c r="AL14" s="34"/>
      <c r="AM14" s="34"/>
    </row>
    <row r="15" spans="1:39" ht="15.75" customHeight="1" x14ac:dyDescent="0.25">
      <c r="A15" s="14"/>
      <c r="B15" s="14"/>
      <c r="C15" s="14"/>
      <c r="D15" s="14"/>
      <c r="E15" s="14"/>
      <c r="F15" s="14"/>
      <c r="G15" s="14"/>
      <c r="H15" s="15" t="s">
        <v>70</v>
      </c>
      <c r="I15" s="38"/>
      <c r="J15" s="38"/>
      <c r="K15" s="38"/>
      <c r="L15" s="38"/>
      <c r="M15" s="38"/>
      <c r="N15" s="76"/>
      <c r="O15" s="76"/>
      <c r="P15" s="76"/>
      <c r="Q15" s="35"/>
      <c r="R15" s="36"/>
      <c r="S15" s="36"/>
      <c r="T15" s="36"/>
      <c r="U15" s="36"/>
      <c r="V15" s="36"/>
      <c r="W15" s="36"/>
      <c r="X15" s="36"/>
      <c r="Y15" s="37"/>
      <c r="Z15" s="38"/>
      <c r="AA15" s="33"/>
      <c r="AB15" s="33"/>
      <c r="AC15" s="33"/>
      <c r="AD15" s="33"/>
      <c r="AE15" s="33"/>
      <c r="AF15" s="33"/>
      <c r="AG15" s="33"/>
      <c r="AH15" s="33"/>
      <c r="AI15" s="34"/>
      <c r="AJ15" s="34"/>
      <c r="AK15" s="34"/>
      <c r="AL15" s="34"/>
      <c r="AM15" s="34"/>
    </row>
    <row r="16" spans="1:39" ht="15.75" x14ac:dyDescent="0.25">
      <c r="A16" s="14"/>
      <c r="B16" s="14"/>
      <c r="C16" s="14"/>
      <c r="D16" s="14"/>
      <c r="E16" s="14"/>
      <c r="F16" s="14"/>
      <c r="G16" s="14"/>
      <c r="H16" s="15" t="s">
        <v>65</v>
      </c>
      <c r="I16" s="38"/>
      <c r="J16" s="38"/>
      <c r="K16" s="38"/>
      <c r="L16" s="38"/>
      <c r="M16" s="38"/>
      <c r="N16" s="76"/>
      <c r="O16" s="76"/>
      <c r="P16" s="76"/>
      <c r="Q16" s="35"/>
      <c r="R16" s="36"/>
      <c r="S16" s="36"/>
      <c r="T16" s="36"/>
      <c r="U16" s="36"/>
      <c r="V16" s="36"/>
      <c r="W16" s="36"/>
      <c r="X16" s="36"/>
      <c r="Y16" s="37"/>
      <c r="Z16" s="38"/>
      <c r="AA16" s="33"/>
      <c r="AB16" s="33"/>
      <c r="AC16" s="33"/>
      <c r="AD16" s="33"/>
      <c r="AE16" s="33"/>
      <c r="AF16" s="33"/>
      <c r="AG16" s="33"/>
      <c r="AH16" s="33"/>
      <c r="AI16" s="34"/>
      <c r="AJ16" s="34"/>
      <c r="AK16" s="34"/>
      <c r="AL16" s="34"/>
      <c r="AM16" s="34"/>
    </row>
    <row r="17" spans="1:39" ht="15.75" x14ac:dyDescent="0.25">
      <c r="A17" s="14"/>
      <c r="B17" s="14"/>
      <c r="C17" s="14"/>
      <c r="D17" s="14"/>
      <c r="E17" s="14"/>
      <c r="F17" s="14"/>
      <c r="G17" s="14"/>
      <c r="H17" s="15" t="s">
        <v>69</v>
      </c>
      <c r="I17" s="38"/>
      <c r="J17" s="38"/>
      <c r="K17" s="38"/>
      <c r="L17" s="38"/>
      <c r="M17" s="38"/>
      <c r="N17" s="76"/>
      <c r="O17" s="76"/>
      <c r="P17" s="76"/>
      <c r="Q17" s="35"/>
      <c r="R17" s="36"/>
      <c r="S17" s="36"/>
      <c r="T17" s="36"/>
      <c r="U17" s="36"/>
      <c r="V17" s="36"/>
      <c r="W17" s="36"/>
      <c r="X17" s="36"/>
      <c r="Y17" s="37"/>
      <c r="Z17" s="38"/>
      <c r="AA17" s="33"/>
      <c r="AB17" s="33"/>
      <c r="AC17" s="33"/>
      <c r="AD17" s="33"/>
      <c r="AE17" s="33"/>
      <c r="AF17" s="33"/>
      <c r="AG17" s="33"/>
      <c r="AH17" s="33"/>
      <c r="AI17" s="34"/>
      <c r="AJ17" s="34"/>
      <c r="AK17" s="34"/>
      <c r="AL17" s="34"/>
      <c r="AM17" s="34"/>
    </row>
    <row r="18" spans="1:39" ht="15.75" x14ac:dyDescent="0.25">
      <c r="A18" s="14"/>
      <c r="B18" s="14"/>
      <c r="C18" s="14"/>
      <c r="D18" s="14"/>
      <c r="E18" s="14"/>
      <c r="F18" s="14"/>
      <c r="G18" s="14"/>
      <c r="H18" s="15" t="s">
        <v>66</v>
      </c>
      <c r="I18" s="38"/>
      <c r="J18" s="38"/>
      <c r="K18" s="38"/>
      <c r="L18" s="38"/>
      <c r="M18" s="38"/>
      <c r="N18" s="76"/>
      <c r="O18" s="76"/>
      <c r="P18" s="76"/>
      <c r="Q18" s="35"/>
      <c r="R18" s="36"/>
      <c r="S18" s="36"/>
      <c r="T18" s="36"/>
      <c r="U18" s="36"/>
      <c r="V18" s="36"/>
      <c r="W18" s="36"/>
      <c r="X18" s="36"/>
      <c r="Y18" s="37"/>
      <c r="Z18" s="38"/>
      <c r="AA18" s="33"/>
      <c r="AB18" s="33"/>
      <c r="AC18" s="33"/>
      <c r="AD18" s="33"/>
      <c r="AE18" s="33"/>
      <c r="AF18" s="33"/>
      <c r="AG18" s="33"/>
      <c r="AH18" s="33"/>
      <c r="AI18" s="34"/>
      <c r="AJ18" s="34"/>
      <c r="AK18" s="34"/>
      <c r="AL18" s="34"/>
      <c r="AM18" s="34"/>
    </row>
    <row r="19" spans="1:39" ht="15.75" x14ac:dyDescent="0.25">
      <c r="A19" s="14"/>
      <c r="B19" s="14"/>
      <c r="C19" s="14"/>
      <c r="D19" s="14"/>
      <c r="E19" s="14"/>
      <c r="F19" s="14"/>
      <c r="G19" s="14"/>
      <c r="H19" s="15" t="s">
        <v>68</v>
      </c>
      <c r="I19" s="38"/>
      <c r="J19" s="38"/>
      <c r="K19" s="38"/>
      <c r="L19" s="38"/>
      <c r="M19" s="38"/>
      <c r="N19" s="76"/>
      <c r="O19" s="76"/>
      <c r="P19" s="76"/>
      <c r="Q19" s="35"/>
      <c r="R19" s="36"/>
      <c r="S19" s="36"/>
      <c r="T19" s="36"/>
      <c r="U19" s="36"/>
      <c r="V19" s="36"/>
      <c r="W19" s="36"/>
      <c r="X19" s="36"/>
      <c r="Y19" s="37"/>
      <c r="Z19" s="38"/>
      <c r="AA19" s="33"/>
      <c r="AB19" s="33"/>
      <c r="AC19" s="33"/>
      <c r="AD19" s="33"/>
      <c r="AE19" s="33"/>
      <c r="AF19" s="33"/>
      <c r="AG19" s="33"/>
      <c r="AH19" s="33"/>
      <c r="AI19" s="34"/>
      <c r="AJ19" s="34"/>
      <c r="AK19" s="34"/>
      <c r="AL19" s="34"/>
      <c r="AM19" s="34"/>
    </row>
    <row r="20" spans="1:39" s="8" customFormat="1" ht="15" customHeight="1" x14ac:dyDescent="0.25">
      <c r="A20" s="163" t="s">
        <v>4</v>
      </c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5"/>
      <c r="O20" s="162" t="s">
        <v>6</v>
      </c>
      <c r="P20" s="162"/>
      <c r="Q20" s="162"/>
      <c r="R20" s="162"/>
      <c r="S20" s="162"/>
      <c r="T20" s="162"/>
      <c r="U20" s="162"/>
      <c r="V20" s="162"/>
      <c r="W20" s="162"/>
      <c r="X20" s="162"/>
      <c r="Y20" s="166" t="s">
        <v>7</v>
      </c>
      <c r="Z20" s="160" t="s">
        <v>0</v>
      </c>
      <c r="AA20" s="167" t="s">
        <v>8</v>
      </c>
      <c r="AB20" s="168"/>
      <c r="AC20" s="168"/>
      <c r="AD20" s="168"/>
      <c r="AE20" s="169"/>
      <c r="AF20" s="160" t="s">
        <v>5</v>
      </c>
      <c r="AG20" s="160"/>
      <c r="AH20" s="10"/>
    </row>
    <row r="21" spans="1:39" s="8" customFormat="1" ht="15" customHeight="1" x14ac:dyDescent="0.25">
      <c r="A21" s="162" t="s">
        <v>10</v>
      </c>
      <c r="B21" s="162"/>
      <c r="C21" s="162"/>
      <c r="D21" s="162" t="s">
        <v>11</v>
      </c>
      <c r="E21" s="162"/>
      <c r="F21" s="162" t="s">
        <v>12</v>
      </c>
      <c r="G21" s="162"/>
      <c r="H21" s="162" t="s">
        <v>9</v>
      </c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6"/>
      <c r="Z21" s="160"/>
      <c r="AA21" s="170"/>
      <c r="AB21" s="171"/>
      <c r="AC21" s="171"/>
      <c r="AD21" s="171"/>
      <c r="AE21" s="172"/>
      <c r="AF21" s="161"/>
      <c r="AG21" s="161"/>
      <c r="AH21" s="10"/>
    </row>
    <row r="22" spans="1:39" s="8" customFormat="1" ht="47.25" x14ac:dyDescent="0.25">
      <c r="A22" s="162"/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66"/>
      <c r="Z22" s="160"/>
      <c r="AA22" s="108" t="s">
        <v>33</v>
      </c>
      <c r="AB22" s="108" t="s">
        <v>64</v>
      </c>
      <c r="AC22" s="108" t="s">
        <v>82</v>
      </c>
      <c r="AD22" s="108" t="s">
        <v>83</v>
      </c>
      <c r="AE22" s="108" t="s">
        <v>84</v>
      </c>
      <c r="AF22" s="80" t="s">
        <v>1</v>
      </c>
      <c r="AG22" s="80" t="s">
        <v>2</v>
      </c>
      <c r="AH22" s="10"/>
    </row>
    <row r="23" spans="1:39" s="8" customFormat="1" ht="15.75" customHeight="1" x14ac:dyDescent="0.25">
      <c r="A23" s="56">
        <v>1</v>
      </c>
      <c r="B23" s="56">
        <v>2</v>
      </c>
      <c r="C23" s="56">
        <v>3</v>
      </c>
      <c r="D23" s="56">
        <v>4</v>
      </c>
      <c r="E23" s="56">
        <v>5</v>
      </c>
      <c r="F23" s="56">
        <v>6</v>
      </c>
      <c r="G23" s="56">
        <v>7</v>
      </c>
      <c r="H23" s="56">
        <v>8</v>
      </c>
      <c r="I23" s="56">
        <v>9</v>
      </c>
      <c r="J23" s="56">
        <v>10</v>
      </c>
      <c r="K23" s="56">
        <v>11</v>
      </c>
      <c r="L23" s="56">
        <v>12</v>
      </c>
      <c r="M23" s="56">
        <v>13</v>
      </c>
      <c r="N23" s="56">
        <v>14</v>
      </c>
      <c r="O23" s="57">
        <v>15</v>
      </c>
      <c r="P23" s="57">
        <v>16</v>
      </c>
      <c r="Q23" s="57">
        <v>17</v>
      </c>
      <c r="R23" s="57">
        <v>18</v>
      </c>
      <c r="S23" s="57">
        <v>19</v>
      </c>
      <c r="T23" s="57">
        <v>20</v>
      </c>
      <c r="U23" s="57">
        <v>21</v>
      </c>
      <c r="V23" s="57">
        <v>22</v>
      </c>
      <c r="W23" s="57">
        <v>23</v>
      </c>
      <c r="X23" s="57">
        <v>24</v>
      </c>
      <c r="Y23" s="40">
        <v>25</v>
      </c>
      <c r="Z23" s="39">
        <v>26</v>
      </c>
      <c r="AA23" s="39">
        <v>30</v>
      </c>
      <c r="AB23" s="39">
        <v>28</v>
      </c>
      <c r="AC23" s="39">
        <v>29</v>
      </c>
      <c r="AD23" s="39">
        <v>30</v>
      </c>
      <c r="AE23" s="39">
        <v>31</v>
      </c>
      <c r="AF23" s="39">
        <v>32</v>
      </c>
      <c r="AG23" s="39">
        <v>33</v>
      </c>
      <c r="AH23" s="10"/>
    </row>
    <row r="24" spans="1:39" s="8" customFormat="1" ht="20.25" customHeight="1" x14ac:dyDescent="0.25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41" t="s">
        <v>14</v>
      </c>
      <c r="Z24" s="101" t="s">
        <v>22</v>
      </c>
      <c r="AA24" s="97">
        <f>AA25</f>
        <v>74737.2</v>
      </c>
      <c r="AB24" s="97">
        <f t="shared" ref="AB24:AE24" si="0">AB25</f>
        <v>79857.200000000012</v>
      </c>
      <c r="AC24" s="97">
        <f t="shared" si="0"/>
        <v>73697.7</v>
      </c>
      <c r="AD24" s="97">
        <f t="shared" si="0"/>
        <v>73697.7</v>
      </c>
      <c r="AE24" s="97">
        <f t="shared" si="0"/>
        <v>55000.000000000007</v>
      </c>
      <c r="AF24" s="97">
        <f>AA24+AB24+AC24+AD24+AE24</f>
        <v>356989.80000000005</v>
      </c>
      <c r="AG24" s="101">
        <v>2023</v>
      </c>
      <c r="AH24" s="10"/>
      <c r="AK24" s="79"/>
    </row>
    <row r="25" spans="1:39" s="8" customFormat="1" ht="15.75" x14ac:dyDescent="0.25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9"/>
      <c r="P25" s="59"/>
      <c r="Q25" s="59"/>
      <c r="R25" s="59"/>
      <c r="S25" s="59"/>
      <c r="T25" s="59"/>
      <c r="U25" s="59"/>
      <c r="V25" s="59"/>
      <c r="W25" s="60"/>
      <c r="X25" s="60"/>
      <c r="Y25" s="5" t="s">
        <v>15</v>
      </c>
      <c r="Z25" s="101" t="s">
        <v>22</v>
      </c>
      <c r="AA25" s="97">
        <f>AA41+AA98+AA116+AA136+AA150+AA166</f>
        <v>74737.2</v>
      </c>
      <c r="AB25" s="97">
        <f>AB41+AB98+AB116+AB136+AB150+AB166</f>
        <v>79857.200000000012</v>
      </c>
      <c r="AC25" s="97">
        <f>AC41+AC98+AC116+AC136+AC150+AC166</f>
        <v>73697.7</v>
      </c>
      <c r="AD25" s="97">
        <f>AD41+AD98+AD116+AD136+AD150+AD166</f>
        <v>73697.7</v>
      </c>
      <c r="AE25" s="97">
        <f>AE41+AE98+AE116+AE136+AE150+AE166</f>
        <v>55000.000000000007</v>
      </c>
      <c r="AF25" s="97">
        <f>AA25+AB25+AC25+AD25+AE25</f>
        <v>356989.80000000005</v>
      </c>
      <c r="AG25" s="101">
        <v>2023</v>
      </c>
      <c r="AH25" s="10"/>
    </row>
    <row r="26" spans="1:39" s="8" customFormat="1" ht="102.75" customHeight="1" x14ac:dyDescent="0.25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60"/>
      <c r="X26" s="60"/>
      <c r="Y26" s="5" t="s">
        <v>41</v>
      </c>
      <c r="Z26" s="101"/>
      <c r="AA26" s="101"/>
      <c r="AB26" s="101"/>
      <c r="AC26" s="101"/>
      <c r="AD26" s="108"/>
      <c r="AE26" s="108"/>
      <c r="AF26" s="97"/>
      <c r="AG26" s="101">
        <v>2023</v>
      </c>
      <c r="AH26" s="10"/>
    </row>
    <row r="27" spans="1:39" s="8" customFormat="1" ht="69.75" customHeight="1" x14ac:dyDescent="0.25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60"/>
      <c r="X27" s="60"/>
      <c r="Y27" s="5" t="s">
        <v>60</v>
      </c>
      <c r="Z27" s="101" t="s">
        <v>16</v>
      </c>
      <c r="AA27" s="102">
        <v>70</v>
      </c>
      <c r="AB27" s="102">
        <v>71</v>
      </c>
      <c r="AC27" s="102">
        <v>72</v>
      </c>
      <c r="AD27" s="109">
        <v>72</v>
      </c>
      <c r="AE27" s="109">
        <v>72</v>
      </c>
      <c r="AF27" s="83">
        <v>72</v>
      </c>
      <c r="AG27" s="101">
        <v>2023</v>
      </c>
      <c r="AH27" s="10"/>
    </row>
    <row r="28" spans="1:39" s="8" customFormat="1" ht="67.5" customHeight="1" x14ac:dyDescent="0.25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60"/>
      <c r="X28" s="60"/>
      <c r="Y28" s="5" t="s">
        <v>42</v>
      </c>
      <c r="Z28" s="101" t="s">
        <v>17</v>
      </c>
      <c r="AA28" s="101">
        <v>10</v>
      </c>
      <c r="AB28" s="101">
        <v>10</v>
      </c>
      <c r="AC28" s="101">
        <v>10</v>
      </c>
      <c r="AD28" s="108">
        <v>10</v>
      </c>
      <c r="AE28" s="108">
        <v>10</v>
      </c>
      <c r="AF28" s="42">
        <v>10</v>
      </c>
      <c r="AG28" s="101">
        <v>2023</v>
      </c>
      <c r="AH28" s="10"/>
    </row>
    <row r="29" spans="1:39" s="8" customFormat="1" ht="47.25" x14ac:dyDescent="0.25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60"/>
      <c r="X29" s="60"/>
      <c r="Y29" s="5" t="s">
        <v>43</v>
      </c>
      <c r="Z29" s="101"/>
      <c r="AA29" s="101"/>
      <c r="AB29" s="101"/>
      <c r="AC29" s="101"/>
      <c r="AD29" s="108"/>
      <c r="AE29" s="108"/>
      <c r="AF29" s="2"/>
      <c r="AG29" s="101">
        <v>2023</v>
      </c>
      <c r="AH29" s="10"/>
    </row>
    <row r="30" spans="1:39" s="8" customFormat="1" ht="15.75" x14ac:dyDescent="0.25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60"/>
      <c r="X30" s="60"/>
      <c r="Y30" s="5" t="s">
        <v>31</v>
      </c>
      <c r="Z30" s="101" t="s">
        <v>16</v>
      </c>
      <c r="AA30" s="43">
        <v>100</v>
      </c>
      <c r="AB30" s="43">
        <v>100</v>
      </c>
      <c r="AC30" s="43">
        <v>100</v>
      </c>
      <c r="AD30" s="43">
        <v>100</v>
      </c>
      <c r="AE30" s="43">
        <v>100</v>
      </c>
      <c r="AF30" s="42">
        <v>100</v>
      </c>
      <c r="AG30" s="101">
        <v>2023</v>
      </c>
      <c r="AH30" s="10"/>
    </row>
    <row r="31" spans="1:39" s="8" customFormat="1" ht="15.75" x14ac:dyDescent="0.2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60"/>
      <c r="X31" s="60"/>
      <c r="Y31" s="5" t="s">
        <v>32</v>
      </c>
      <c r="Z31" s="101" t="s">
        <v>16</v>
      </c>
      <c r="AA31" s="43">
        <v>100</v>
      </c>
      <c r="AB31" s="43">
        <v>100</v>
      </c>
      <c r="AC31" s="43">
        <v>100</v>
      </c>
      <c r="AD31" s="43">
        <v>100</v>
      </c>
      <c r="AE31" s="43">
        <v>100</v>
      </c>
      <c r="AF31" s="43">
        <v>100</v>
      </c>
      <c r="AG31" s="101">
        <v>2023</v>
      </c>
      <c r="AH31" s="10"/>
    </row>
    <row r="32" spans="1:39" s="8" customFormat="1" ht="69" customHeight="1" x14ac:dyDescent="0.25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60"/>
      <c r="X32" s="60"/>
      <c r="Y32" s="5" t="s">
        <v>44</v>
      </c>
      <c r="Z32" s="101"/>
      <c r="AA32" s="44"/>
      <c r="AB32" s="44"/>
      <c r="AC32" s="44"/>
      <c r="AD32" s="44"/>
      <c r="AE32" s="44"/>
      <c r="AF32" s="2"/>
      <c r="AG32" s="101">
        <v>2023</v>
      </c>
      <c r="AH32" s="10"/>
    </row>
    <row r="33" spans="1:34" s="8" customFormat="1" ht="47.25" x14ac:dyDescent="0.25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60"/>
      <c r="X33" s="60"/>
      <c r="Y33" s="45" t="s">
        <v>38</v>
      </c>
      <c r="Z33" s="101" t="s">
        <v>16</v>
      </c>
      <c r="AA33" s="101">
        <v>31.5</v>
      </c>
      <c r="AB33" s="101">
        <v>31.7</v>
      </c>
      <c r="AC33" s="101">
        <v>31.9</v>
      </c>
      <c r="AD33" s="108">
        <v>31.9</v>
      </c>
      <c r="AE33" s="108">
        <v>31.9</v>
      </c>
      <c r="AF33" s="83">
        <v>31.9</v>
      </c>
      <c r="AG33" s="101">
        <v>2023</v>
      </c>
      <c r="AH33" s="10"/>
    </row>
    <row r="34" spans="1:34" s="8" customFormat="1" ht="66.75" customHeight="1" x14ac:dyDescent="0.25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60"/>
      <c r="X34" s="60"/>
      <c r="Y34" s="46" t="s">
        <v>39</v>
      </c>
      <c r="Z34" s="101"/>
      <c r="AA34" s="101"/>
      <c r="AB34" s="101"/>
      <c r="AC34" s="101"/>
      <c r="AD34" s="108"/>
      <c r="AE34" s="108"/>
      <c r="AF34" s="2"/>
      <c r="AG34" s="101"/>
      <c r="AH34" s="10"/>
    </row>
    <row r="35" spans="1:34" s="8" customFormat="1" ht="47.25" x14ac:dyDescent="0.25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60"/>
      <c r="X35" s="60"/>
      <c r="Y35" s="5" t="s">
        <v>160</v>
      </c>
      <c r="Z35" s="43" t="s">
        <v>16</v>
      </c>
      <c r="AA35" s="122">
        <v>60</v>
      </c>
      <c r="AB35" s="86">
        <v>60.5</v>
      </c>
      <c r="AC35" s="122">
        <v>61</v>
      </c>
      <c r="AD35" s="122">
        <v>61</v>
      </c>
      <c r="AE35" s="122">
        <v>61</v>
      </c>
      <c r="AF35" s="122">
        <v>61</v>
      </c>
      <c r="AG35" s="101">
        <v>2023</v>
      </c>
      <c r="AH35" s="10"/>
    </row>
    <row r="36" spans="1:34" s="8" customFormat="1" ht="65.25" customHeight="1" x14ac:dyDescent="0.25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60"/>
      <c r="X36" s="60"/>
      <c r="Y36" s="5" t="s">
        <v>85</v>
      </c>
      <c r="Z36" s="103"/>
      <c r="AA36" s="103"/>
      <c r="AB36" s="103"/>
      <c r="AC36" s="103"/>
      <c r="AD36" s="110"/>
      <c r="AE36" s="110"/>
      <c r="AF36" s="103"/>
      <c r="AG36" s="101">
        <v>2023</v>
      </c>
      <c r="AH36" s="10">
        <f>SUM(AA36:AF36)</f>
        <v>0</v>
      </c>
    </row>
    <row r="37" spans="1:34" s="8" customFormat="1" ht="65.25" customHeight="1" x14ac:dyDescent="0.25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60"/>
      <c r="X37" s="60"/>
      <c r="Y37" s="47" t="s">
        <v>100</v>
      </c>
      <c r="Z37" s="101" t="s">
        <v>16</v>
      </c>
      <c r="AA37" s="101">
        <v>50</v>
      </c>
      <c r="AB37" s="101">
        <v>51</v>
      </c>
      <c r="AC37" s="101">
        <v>52</v>
      </c>
      <c r="AD37" s="108">
        <v>52</v>
      </c>
      <c r="AE37" s="108">
        <v>52</v>
      </c>
      <c r="AF37" s="83">
        <v>52</v>
      </c>
      <c r="AG37" s="101">
        <v>2023</v>
      </c>
      <c r="AH37" s="10"/>
    </row>
    <row r="38" spans="1:34" s="8" customFormat="1" ht="97.5" customHeight="1" x14ac:dyDescent="0.25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60"/>
      <c r="X38" s="60"/>
      <c r="Y38" s="46" t="s">
        <v>86</v>
      </c>
      <c r="Z38" s="103"/>
      <c r="AA38" s="103"/>
      <c r="AB38" s="103"/>
      <c r="AC38" s="103"/>
      <c r="AD38" s="110"/>
      <c r="AE38" s="110"/>
      <c r="AF38" s="2"/>
      <c r="AG38" s="101">
        <v>2023</v>
      </c>
      <c r="AH38" s="10"/>
    </row>
    <row r="39" spans="1:34" s="8" customFormat="1" ht="58.5" customHeight="1" x14ac:dyDescent="0.25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60"/>
      <c r="X39" s="60"/>
      <c r="Y39" s="115" t="s">
        <v>108</v>
      </c>
      <c r="Z39" s="101" t="s">
        <v>19</v>
      </c>
      <c r="AA39" s="103">
        <v>10</v>
      </c>
      <c r="AB39" s="103">
        <v>11</v>
      </c>
      <c r="AC39" s="103">
        <v>12</v>
      </c>
      <c r="AD39" s="110">
        <v>12</v>
      </c>
      <c r="AE39" s="110">
        <v>12</v>
      </c>
      <c r="AF39" s="83">
        <v>12</v>
      </c>
      <c r="AG39" s="101">
        <v>2023</v>
      </c>
      <c r="AH39" s="10"/>
    </row>
    <row r="40" spans="1:34" s="8" customFormat="1" ht="49.5" customHeight="1" x14ac:dyDescent="0.25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60"/>
      <c r="X40" s="60"/>
      <c r="Y40" s="115" t="s">
        <v>109</v>
      </c>
      <c r="Z40" s="101" t="s">
        <v>20</v>
      </c>
      <c r="AA40" s="103">
        <v>200</v>
      </c>
      <c r="AB40" s="103">
        <v>220</v>
      </c>
      <c r="AC40" s="103">
        <v>240</v>
      </c>
      <c r="AD40" s="110">
        <v>240</v>
      </c>
      <c r="AE40" s="110">
        <v>240</v>
      </c>
      <c r="AF40" s="83">
        <v>240</v>
      </c>
      <c r="AG40" s="101">
        <v>2023</v>
      </c>
      <c r="AH40" s="10"/>
    </row>
    <row r="41" spans="1:34" s="8" customFormat="1" ht="37.5" x14ac:dyDescent="0.2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7"/>
      <c r="X41" s="57"/>
      <c r="Y41" s="105" t="s">
        <v>34</v>
      </c>
      <c r="Z41" s="101" t="s">
        <v>22</v>
      </c>
      <c r="AA41" s="2">
        <f>AA42+AA90+AA72</f>
        <v>65244.800000000003</v>
      </c>
      <c r="AB41" s="2">
        <f>AB42+AB90+AB72</f>
        <v>70469.600000000006</v>
      </c>
      <c r="AC41" s="2">
        <f>AC42+AC90+AC72</f>
        <v>64391</v>
      </c>
      <c r="AD41" s="2">
        <f>AD42+AD90+AD72</f>
        <v>64391</v>
      </c>
      <c r="AE41" s="2">
        <f>AE42+AE90+AE72</f>
        <v>46615.8</v>
      </c>
      <c r="AF41" s="2">
        <f>AA41+AB41+AC41+AD41+AE41</f>
        <v>311112.2</v>
      </c>
      <c r="AG41" s="101">
        <v>2023</v>
      </c>
      <c r="AH41" s="10"/>
    </row>
    <row r="42" spans="1:34" s="8" customFormat="1" ht="47.25" x14ac:dyDescent="0.25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9"/>
      <c r="P42" s="59"/>
      <c r="Q42" s="59"/>
      <c r="R42" s="59"/>
      <c r="S42" s="59"/>
      <c r="T42" s="59"/>
      <c r="U42" s="59"/>
      <c r="V42" s="59"/>
      <c r="W42" s="60"/>
      <c r="X42" s="60"/>
      <c r="Y42" s="5" t="s">
        <v>77</v>
      </c>
      <c r="Z42" s="101" t="s">
        <v>22</v>
      </c>
      <c r="AA42" s="2">
        <f>AA49+AA52+AA55+AA58+AA60+AA62+AA64+AA66+AA68+AA70</f>
        <v>64935.200000000004</v>
      </c>
      <c r="AB42" s="2">
        <f t="shared" ref="AB42:AE42" si="1">AB49+AB52+AB55+AB58+AB60+AB62+AB64+AB66+AB68+AB70</f>
        <v>68604.600000000006</v>
      </c>
      <c r="AC42" s="2">
        <f t="shared" si="1"/>
        <v>64056.5</v>
      </c>
      <c r="AD42" s="2">
        <f t="shared" si="1"/>
        <v>64056.5</v>
      </c>
      <c r="AE42" s="2">
        <f t="shared" si="1"/>
        <v>46465.8</v>
      </c>
      <c r="AF42" s="2">
        <f>AA42+AB42+AC42+AD42+AE42</f>
        <v>308118.60000000003</v>
      </c>
      <c r="AG42" s="101">
        <v>2023</v>
      </c>
      <c r="AH42" s="10"/>
    </row>
    <row r="43" spans="1:34" s="8" customFormat="1" ht="31.5" x14ac:dyDescent="0.25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60"/>
      <c r="X43" s="60"/>
      <c r="Y43" s="5" t="s">
        <v>131</v>
      </c>
      <c r="Z43" s="101" t="s">
        <v>18</v>
      </c>
      <c r="AA43" s="101">
        <v>16.399999999999999</v>
      </c>
      <c r="AB43" s="2">
        <v>16.5</v>
      </c>
      <c r="AC43" s="2">
        <v>16.5</v>
      </c>
      <c r="AD43" s="2">
        <v>16.5</v>
      </c>
      <c r="AE43" s="2">
        <v>16.5</v>
      </c>
      <c r="AF43" s="2">
        <v>16.5</v>
      </c>
      <c r="AG43" s="101">
        <v>2023</v>
      </c>
      <c r="AH43" s="10"/>
    </row>
    <row r="44" spans="1:34" s="8" customFormat="1" ht="69" customHeight="1" x14ac:dyDescent="0.25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60"/>
      <c r="X44" s="60"/>
      <c r="Y44" s="5" t="s">
        <v>132</v>
      </c>
      <c r="Z44" s="101" t="s">
        <v>19</v>
      </c>
      <c r="AA44" s="101">
        <v>118</v>
      </c>
      <c r="AB44" s="101">
        <v>119</v>
      </c>
      <c r="AC44" s="101">
        <v>120</v>
      </c>
      <c r="AD44" s="108">
        <v>120</v>
      </c>
      <c r="AE44" s="108">
        <v>120</v>
      </c>
      <c r="AF44" s="101">
        <v>120</v>
      </c>
      <c r="AG44" s="101">
        <v>2023</v>
      </c>
      <c r="AH44" s="10"/>
    </row>
    <row r="45" spans="1:34" s="8" customFormat="1" ht="79.5" customHeight="1" x14ac:dyDescent="0.2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60"/>
      <c r="X45" s="60"/>
      <c r="Y45" s="5" t="s">
        <v>133</v>
      </c>
      <c r="Z45" s="101" t="s">
        <v>20</v>
      </c>
      <c r="AA45" s="101">
        <v>1770</v>
      </c>
      <c r="AB45" s="101">
        <v>1785</v>
      </c>
      <c r="AC45" s="101">
        <v>1800</v>
      </c>
      <c r="AD45" s="108">
        <v>1800</v>
      </c>
      <c r="AE45" s="108">
        <v>1800</v>
      </c>
      <c r="AF45" s="101">
        <v>1800</v>
      </c>
      <c r="AG45" s="101">
        <v>2023</v>
      </c>
      <c r="AH45" s="10"/>
    </row>
    <row r="46" spans="1:34" s="8" customFormat="1" ht="63" x14ac:dyDescent="0.25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60"/>
      <c r="X46" s="60"/>
      <c r="Y46" s="5" t="s">
        <v>134</v>
      </c>
      <c r="Z46" s="101" t="s">
        <v>19</v>
      </c>
      <c r="AA46" s="101">
        <v>2000</v>
      </c>
      <c r="AB46" s="101">
        <v>2050</v>
      </c>
      <c r="AC46" s="101">
        <v>2100</v>
      </c>
      <c r="AD46" s="108">
        <v>2100</v>
      </c>
      <c r="AE46" s="108">
        <v>2100</v>
      </c>
      <c r="AF46" s="101">
        <v>2100</v>
      </c>
      <c r="AG46" s="101">
        <v>2023</v>
      </c>
      <c r="AH46" s="10"/>
    </row>
    <row r="47" spans="1:34" s="8" customFormat="1" ht="72" customHeight="1" x14ac:dyDescent="0.25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60"/>
      <c r="X47" s="60"/>
      <c r="Y47" s="5" t="s">
        <v>135</v>
      </c>
      <c r="Z47" s="101" t="s">
        <v>18</v>
      </c>
      <c r="AA47" s="101">
        <v>110</v>
      </c>
      <c r="AB47" s="101">
        <v>112.7</v>
      </c>
      <c r="AC47" s="101">
        <v>115.5</v>
      </c>
      <c r="AD47" s="108">
        <v>115.5</v>
      </c>
      <c r="AE47" s="108">
        <v>115.5</v>
      </c>
      <c r="AF47" s="101">
        <v>115.5</v>
      </c>
      <c r="AG47" s="101">
        <v>2023</v>
      </c>
      <c r="AH47" s="10"/>
    </row>
    <row r="48" spans="1:34" s="8" customFormat="1" ht="66" customHeight="1" x14ac:dyDescent="0.25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60"/>
      <c r="X48" s="60"/>
      <c r="Y48" s="5" t="s">
        <v>161</v>
      </c>
      <c r="Z48" s="101" t="s">
        <v>16</v>
      </c>
      <c r="AA48" s="101">
        <v>5.5</v>
      </c>
      <c r="AB48" s="101">
        <v>5.6</v>
      </c>
      <c r="AC48" s="101">
        <v>5.7</v>
      </c>
      <c r="AD48" s="108">
        <v>5.7</v>
      </c>
      <c r="AE48" s="108">
        <v>5.7</v>
      </c>
      <c r="AF48" s="2">
        <v>5.7</v>
      </c>
      <c r="AG48" s="101">
        <v>2023</v>
      </c>
      <c r="AH48" s="10"/>
    </row>
    <row r="49" spans="1:34" s="8" customFormat="1" ht="47.25" x14ac:dyDescent="0.25">
      <c r="A49" s="56">
        <v>9</v>
      </c>
      <c r="B49" s="56">
        <v>3</v>
      </c>
      <c r="C49" s="56">
        <v>8</v>
      </c>
      <c r="D49" s="56">
        <v>0</v>
      </c>
      <c r="E49" s="56">
        <v>8</v>
      </c>
      <c r="F49" s="56">
        <v>0</v>
      </c>
      <c r="G49" s="56">
        <v>1</v>
      </c>
      <c r="H49" s="56">
        <v>0</v>
      </c>
      <c r="I49" s="56">
        <v>2</v>
      </c>
      <c r="J49" s="56">
        <v>1</v>
      </c>
      <c r="K49" s="56">
        <v>0</v>
      </c>
      <c r="L49" s="56">
        <v>1</v>
      </c>
      <c r="M49" s="56">
        <v>2</v>
      </c>
      <c r="N49" s="56">
        <v>0</v>
      </c>
      <c r="O49" s="59">
        <v>0</v>
      </c>
      <c r="P49" s="59">
        <v>1</v>
      </c>
      <c r="Q49" s="59" t="s">
        <v>27</v>
      </c>
      <c r="R49" s="59"/>
      <c r="S49" s="59"/>
      <c r="T49" s="59"/>
      <c r="U49" s="59"/>
      <c r="V49" s="59"/>
      <c r="W49" s="60"/>
      <c r="X49" s="60"/>
      <c r="Y49" s="5" t="s">
        <v>136</v>
      </c>
      <c r="Z49" s="101" t="s">
        <v>22</v>
      </c>
      <c r="AA49" s="98">
        <v>9990.7999999999993</v>
      </c>
      <c r="AB49" s="2">
        <v>10410</v>
      </c>
      <c r="AC49" s="2">
        <v>10011.1</v>
      </c>
      <c r="AD49" s="2">
        <v>10011.1</v>
      </c>
      <c r="AE49" s="2">
        <v>10061.1</v>
      </c>
      <c r="AF49" s="2">
        <f>AA49+AB49+AC49+AD49+AE49</f>
        <v>50484.1</v>
      </c>
      <c r="AG49" s="114">
        <v>2023</v>
      </c>
      <c r="AH49" s="10"/>
    </row>
    <row r="50" spans="1:34" s="8" customFormat="1" ht="66" customHeight="1" x14ac:dyDescent="0.25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3"/>
      <c r="X50" s="63"/>
      <c r="Y50" s="48" t="s">
        <v>137</v>
      </c>
      <c r="Z50" s="101" t="s">
        <v>20</v>
      </c>
      <c r="AA50" s="101">
        <v>14600</v>
      </c>
      <c r="AB50" s="101">
        <v>14700</v>
      </c>
      <c r="AC50" s="101">
        <v>14800</v>
      </c>
      <c r="AD50" s="108">
        <v>14800</v>
      </c>
      <c r="AE50" s="108">
        <v>14800</v>
      </c>
      <c r="AF50" s="42">
        <v>14800</v>
      </c>
      <c r="AG50" s="114">
        <v>2023</v>
      </c>
      <c r="AH50" s="10"/>
    </row>
    <row r="51" spans="1:34" s="8" customFormat="1" ht="66" customHeight="1" x14ac:dyDescent="0.25">
      <c r="A51" s="59"/>
      <c r="B51" s="77"/>
      <c r="C51" s="59"/>
      <c r="D51" s="64"/>
      <c r="E51" s="59"/>
      <c r="F51" s="78"/>
      <c r="G51" s="59"/>
      <c r="H51" s="64"/>
      <c r="I51" s="59"/>
      <c r="J51" s="64"/>
      <c r="K51" s="59"/>
      <c r="L51" s="64"/>
      <c r="M51" s="59"/>
      <c r="N51" s="64"/>
      <c r="O51" s="59"/>
      <c r="P51" s="64"/>
      <c r="Q51" s="59"/>
      <c r="R51" s="64"/>
      <c r="S51" s="59"/>
      <c r="T51" s="64"/>
      <c r="U51" s="59"/>
      <c r="V51" s="64"/>
      <c r="W51" s="60"/>
      <c r="X51" s="65"/>
      <c r="Y51" s="5" t="s">
        <v>138</v>
      </c>
      <c r="Z51" s="102" t="s">
        <v>19</v>
      </c>
      <c r="AA51" s="102">
        <v>900</v>
      </c>
      <c r="AB51" s="102">
        <v>950</v>
      </c>
      <c r="AC51" s="102">
        <v>1000</v>
      </c>
      <c r="AD51" s="109">
        <v>1000</v>
      </c>
      <c r="AE51" s="109">
        <v>1000</v>
      </c>
      <c r="AF51" s="42">
        <v>1000</v>
      </c>
      <c r="AG51" s="114">
        <v>2023</v>
      </c>
      <c r="AH51" s="10"/>
    </row>
    <row r="52" spans="1:34" s="8" customFormat="1" ht="72.75" customHeight="1" x14ac:dyDescent="0.25">
      <c r="A52" s="56">
        <v>9</v>
      </c>
      <c r="B52" s="56">
        <v>3</v>
      </c>
      <c r="C52" s="56">
        <v>8</v>
      </c>
      <c r="D52" s="56">
        <v>0</v>
      </c>
      <c r="E52" s="56">
        <v>8</v>
      </c>
      <c r="F52" s="56">
        <v>0</v>
      </c>
      <c r="G52" s="56">
        <v>1</v>
      </c>
      <c r="H52" s="56">
        <v>0</v>
      </c>
      <c r="I52" s="56">
        <v>2</v>
      </c>
      <c r="J52" s="56">
        <v>1</v>
      </c>
      <c r="K52" s="56">
        <v>0</v>
      </c>
      <c r="L52" s="56">
        <v>1</v>
      </c>
      <c r="M52" s="56">
        <v>2</v>
      </c>
      <c r="N52" s="56">
        <v>0</v>
      </c>
      <c r="O52" s="59">
        <v>0</v>
      </c>
      <c r="P52" s="59">
        <v>2</v>
      </c>
      <c r="Q52" s="59" t="s">
        <v>28</v>
      </c>
      <c r="R52" s="66"/>
      <c r="S52" s="66"/>
      <c r="T52" s="66"/>
      <c r="U52" s="66"/>
      <c r="V52" s="66"/>
      <c r="W52" s="67"/>
      <c r="X52" s="67"/>
      <c r="Y52" s="45" t="s">
        <v>139</v>
      </c>
      <c r="Z52" s="101" t="s">
        <v>22</v>
      </c>
      <c r="AA52" s="120">
        <v>28972</v>
      </c>
      <c r="AB52" s="2">
        <v>29946</v>
      </c>
      <c r="AC52" s="2">
        <v>26446.5</v>
      </c>
      <c r="AD52" s="2">
        <v>26446.5</v>
      </c>
      <c r="AE52" s="2">
        <v>26615.8</v>
      </c>
      <c r="AF52" s="2">
        <f>AA52+AB52+AC52+AD52+AE52</f>
        <v>138426.79999999999</v>
      </c>
      <c r="AG52" s="114">
        <v>2023</v>
      </c>
      <c r="AH52" s="10"/>
    </row>
    <row r="53" spans="1:34" s="8" customFormat="1" ht="81" customHeight="1" x14ac:dyDescent="0.25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1"/>
      <c r="S53" s="61"/>
      <c r="T53" s="61"/>
      <c r="U53" s="61"/>
      <c r="V53" s="61"/>
      <c r="W53" s="61"/>
      <c r="X53" s="61"/>
      <c r="Y53" s="5" t="s">
        <v>140</v>
      </c>
      <c r="Z53" s="49" t="s">
        <v>18</v>
      </c>
      <c r="AA53" s="85">
        <v>17</v>
      </c>
      <c r="AB53" s="102">
        <v>17.3</v>
      </c>
      <c r="AC53" s="85">
        <v>17.5</v>
      </c>
      <c r="AD53" s="85">
        <v>17.5</v>
      </c>
      <c r="AE53" s="85">
        <v>17.5</v>
      </c>
      <c r="AF53" s="2">
        <v>17.5</v>
      </c>
      <c r="AG53" s="114">
        <v>2023</v>
      </c>
      <c r="AH53" s="10"/>
    </row>
    <row r="54" spans="1:34" s="8" customFormat="1" ht="49.5" customHeight="1" x14ac:dyDescent="0.25">
      <c r="A54" s="62"/>
      <c r="B54" s="62"/>
      <c r="C54" s="62"/>
      <c r="D54" s="62"/>
      <c r="E54" s="62"/>
      <c r="F54" s="62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8"/>
      <c r="S54" s="58"/>
      <c r="T54" s="58"/>
      <c r="U54" s="58"/>
      <c r="V54" s="58"/>
      <c r="W54" s="58"/>
      <c r="X54" s="58"/>
      <c r="Y54" s="5" t="s">
        <v>141</v>
      </c>
      <c r="Z54" s="49" t="s">
        <v>19</v>
      </c>
      <c r="AA54" s="102">
        <v>48</v>
      </c>
      <c r="AB54" s="102">
        <v>49</v>
      </c>
      <c r="AC54" s="102">
        <v>50</v>
      </c>
      <c r="AD54" s="109">
        <v>50</v>
      </c>
      <c r="AE54" s="109">
        <v>50</v>
      </c>
      <c r="AF54" s="42">
        <v>50</v>
      </c>
      <c r="AG54" s="114">
        <v>2023</v>
      </c>
      <c r="AH54" s="10"/>
    </row>
    <row r="55" spans="1:34" s="8" customFormat="1" ht="47.25" customHeight="1" x14ac:dyDescent="0.25">
      <c r="A55" s="56">
        <v>9</v>
      </c>
      <c r="B55" s="56">
        <v>3</v>
      </c>
      <c r="C55" s="56">
        <v>8</v>
      </c>
      <c r="D55" s="56">
        <v>0</v>
      </c>
      <c r="E55" s="56">
        <v>7</v>
      </c>
      <c r="F55" s="56">
        <v>0</v>
      </c>
      <c r="G55" s="56">
        <v>3</v>
      </c>
      <c r="H55" s="56">
        <v>0</v>
      </c>
      <c r="I55" s="56">
        <v>2</v>
      </c>
      <c r="J55" s="56">
        <v>1</v>
      </c>
      <c r="K55" s="56">
        <v>0</v>
      </c>
      <c r="L55" s="56">
        <v>1</v>
      </c>
      <c r="M55" s="56">
        <v>2</v>
      </c>
      <c r="N55" s="56">
        <v>0</v>
      </c>
      <c r="O55" s="59">
        <v>0</v>
      </c>
      <c r="P55" s="59">
        <v>3</v>
      </c>
      <c r="Q55" s="59" t="s">
        <v>28</v>
      </c>
      <c r="R55" s="66"/>
      <c r="S55" s="66"/>
      <c r="T55" s="66"/>
      <c r="U55" s="66"/>
      <c r="V55" s="66"/>
      <c r="W55" s="67"/>
      <c r="X55" s="67"/>
      <c r="Y55" s="45" t="s">
        <v>142</v>
      </c>
      <c r="Z55" s="101" t="s">
        <v>22</v>
      </c>
      <c r="AA55" s="120">
        <v>9062.2999999999993</v>
      </c>
      <c r="AB55" s="99">
        <v>10764.9</v>
      </c>
      <c r="AC55" s="99">
        <v>9611.9</v>
      </c>
      <c r="AD55" s="99">
        <v>9611.9</v>
      </c>
      <c r="AE55" s="99">
        <v>9638.9</v>
      </c>
      <c r="AF55" s="2">
        <f>AA55+AB55+AC55+AD55+AE55</f>
        <v>48689.9</v>
      </c>
      <c r="AG55" s="101">
        <v>2023</v>
      </c>
      <c r="AH55" s="10"/>
    </row>
    <row r="56" spans="1:34" s="8" customFormat="1" ht="50.25" customHeight="1" x14ac:dyDescent="0.25">
      <c r="A56" s="59"/>
      <c r="B56" s="59"/>
      <c r="C56" s="59"/>
      <c r="D56" s="59"/>
      <c r="E56" s="59"/>
      <c r="F56" s="59"/>
      <c r="G56" s="66"/>
      <c r="H56" s="66"/>
      <c r="I56" s="66"/>
      <c r="J56" s="66"/>
      <c r="K56" s="68"/>
      <c r="L56" s="68"/>
      <c r="M56" s="68"/>
      <c r="N56" s="68"/>
      <c r="O56" s="66"/>
      <c r="P56" s="66"/>
      <c r="Q56" s="66"/>
      <c r="R56" s="66"/>
      <c r="S56" s="66"/>
      <c r="T56" s="66"/>
      <c r="U56" s="66"/>
      <c r="V56" s="66"/>
      <c r="W56" s="67"/>
      <c r="X56" s="67"/>
      <c r="Y56" s="5" t="s">
        <v>162</v>
      </c>
      <c r="Z56" s="101" t="s">
        <v>20</v>
      </c>
      <c r="AA56" s="101">
        <v>232</v>
      </c>
      <c r="AB56" s="101">
        <v>236</v>
      </c>
      <c r="AC56" s="101">
        <v>240</v>
      </c>
      <c r="AD56" s="108">
        <v>240</v>
      </c>
      <c r="AE56" s="108">
        <v>240</v>
      </c>
      <c r="AF56" s="42">
        <v>240</v>
      </c>
      <c r="AG56" s="101">
        <v>2023</v>
      </c>
      <c r="AH56" s="10"/>
    </row>
    <row r="57" spans="1:34" s="8" customFormat="1" ht="52.5" customHeight="1" x14ac:dyDescent="0.25">
      <c r="A57" s="59"/>
      <c r="B57" s="59"/>
      <c r="C57" s="59"/>
      <c r="D57" s="59"/>
      <c r="E57" s="59"/>
      <c r="F57" s="59"/>
      <c r="G57" s="66"/>
      <c r="H57" s="66"/>
      <c r="I57" s="66"/>
      <c r="J57" s="66"/>
      <c r="K57" s="68"/>
      <c r="L57" s="68"/>
      <c r="M57" s="68"/>
      <c r="N57" s="68"/>
      <c r="O57" s="66"/>
      <c r="P57" s="66"/>
      <c r="Q57" s="66"/>
      <c r="R57" s="66"/>
      <c r="S57" s="66"/>
      <c r="T57" s="66"/>
      <c r="U57" s="66"/>
      <c r="V57" s="66"/>
      <c r="W57" s="67"/>
      <c r="X57" s="67"/>
      <c r="Y57" s="5" t="s">
        <v>143</v>
      </c>
      <c r="Z57" s="101" t="s">
        <v>20</v>
      </c>
      <c r="AA57" s="101">
        <v>1</v>
      </c>
      <c r="AB57" s="101">
        <v>2</v>
      </c>
      <c r="AC57" s="101">
        <v>3</v>
      </c>
      <c r="AD57" s="108">
        <v>3</v>
      </c>
      <c r="AE57" s="108">
        <v>3</v>
      </c>
      <c r="AF57" s="42">
        <v>3</v>
      </c>
      <c r="AG57" s="101">
        <v>2023</v>
      </c>
      <c r="AH57" s="10"/>
    </row>
    <row r="58" spans="1:34" s="8" customFormat="1" ht="66.75" customHeight="1" x14ac:dyDescent="0.25">
      <c r="A58" s="93">
        <v>9</v>
      </c>
      <c r="B58" s="93">
        <v>3</v>
      </c>
      <c r="C58" s="93">
        <v>8</v>
      </c>
      <c r="D58" s="93">
        <v>0</v>
      </c>
      <c r="E58" s="93">
        <v>7</v>
      </c>
      <c r="F58" s="93">
        <v>0</v>
      </c>
      <c r="G58" s="93">
        <v>3</v>
      </c>
      <c r="H58" s="94">
        <v>0</v>
      </c>
      <c r="I58" s="94">
        <v>2</v>
      </c>
      <c r="J58" s="94">
        <v>1</v>
      </c>
      <c r="K58" s="95">
        <v>0</v>
      </c>
      <c r="L58" s="95">
        <v>1</v>
      </c>
      <c r="M58" s="95">
        <v>1</v>
      </c>
      <c r="N58" s="95">
        <v>0</v>
      </c>
      <c r="O58" s="94">
        <v>6</v>
      </c>
      <c r="P58" s="94">
        <v>9</v>
      </c>
      <c r="Q58" s="73">
        <v>0</v>
      </c>
      <c r="R58" s="94"/>
      <c r="S58" s="94"/>
      <c r="T58" s="94"/>
      <c r="U58" s="94"/>
      <c r="V58" s="94"/>
      <c r="W58" s="96"/>
      <c r="X58" s="96"/>
      <c r="Y58" s="5" t="s">
        <v>144</v>
      </c>
      <c r="Z58" s="101" t="s">
        <v>22</v>
      </c>
      <c r="AA58" s="2">
        <v>2270.3000000000002</v>
      </c>
      <c r="AB58" s="2">
        <v>2747.6</v>
      </c>
      <c r="AC58" s="2">
        <v>2747.6</v>
      </c>
      <c r="AD58" s="2">
        <v>2747.6</v>
      </c>
      <c r="AE58" s="2">
        <v>0</v>
      </c>
      <c r="AF58" s="2">
        <f>SUM(AA58:AE58)</f>
        <v>10513.1</v>
      </c>
      <c r="AG58" s="108">
        <v>2022</v>
      </c>
      <c r="AH58" s="10"/>
    </row>
    <row r="59" spans="1:34" s="8" customFormat="1" ht="81" customHeight="1" x14ac:dyDescent="0.25">
      <c r="A59" s="93"/>
      <c r="B59" s="93"/>
      <c r="C59" s="93"/>
      <c r="D59" s="93"/>
      <c r="E59" s="93"/>
      <c r="F59" s="93"/>
      <c r="G59" s="93"/>
      <c r="H59" s="94"/>
      <c r="I59" s="94"/>
      <c r="J59" s="94"/>
      <c r="K59" s="95"/>
      <c r="L59" s="95"/>
      <c r="M59" s="95"/>
      <c r="N59" s="95"/>
      <c r="O59" s="94"/>
      <c r="P59" s="94"/>
      <c r="Q59" s="73"/>
      <c r="R59" s="94"/>
      <c r="S59" s="94"/>
      <c r="T59" s="94"/>
      <c r="U59" s="94"/>
      <c r="V59" s="94"/>
      <c r="W59" s="96"/>
      <c r="X59" s="96"/>
      <c r="Y59" s="5" t="s">
        <v>145</v>
      </c>
      <c r="Z59" s="101" t="s">
        <v>74</v>
      </c>
      <c r="AA59" s="101">
        <v>1</v>
      </c>
      <c r="AB59" s="101">
        <v>1</v>
      </c>
      <c r="AC59" s="101">
        <v>1</v>
      </c>
      <c r="AD59" s="108">
        <v>1</v>
      </c>
      <c r="AE59" s="108">
        <v>0</v>
      </c>
      <c r="AF59" s="42">
        <v>1</v>
      </c>
      <c r="AG59" s="108">
        <v>2022</v>
      </c>
      <c r="AH59" s="10"/>
    </row>
    <row r="60" spans="1:34" s="8" customFormat="1" ht="63" customHeight="1" x14ac:dyDescent="0.25">
      <c r="A60" s="93">
        <v>9</v>
      </c>
      <c r="B60" s="93">
        <v>3</v>
      </c>
      <c r="C60" s="93">
        <v>8</v>
      </c>
      <c r="D60" s="93">
        <v>0</v>
      </c>
      <c r="E60" s="93">
        <v>8</v>
      </c>
      <c r="F60" s="93">
        <v>0</v>
      </c>
      <c r="G60" s="93">
        <v>1</v>
      </c>
      <c r="H60" s="94">
        <v>0</v>
      </c>
      <c r="I60" s="94">
        <v>2</v>
      </c>
      <c r="J60" s="94">
        <v>1</v>
      </c>
      <c r="K60" s="95">
        <v>0</v>
      </c>
      <c r="L60" s="95">
        <v>1</v>
      </c>
      <c r="M60" s="95" t="s">
        <v>75</v>
      </c>
      <c r="N60" s="95">
        <v>0</v>
      </c>
      <c r="O60" s="94">
        <v>6</v>
      </c>
      <c r="P60" s="94">
        <v>8</v>
      </c>
      <c r="Q60" s="73">
        <v>0</v>
      </c>
      <c r="R60" s="94"/>
      <c r="S60" s="94"/>
      <c r="T60" s="94"/>
      <c r="U60" s="94"/>
      <c r="V60" s="94"/>
      <c r="W60" s="96"/>
      <c r="X60" s="96"/>
      <c r="Y60" s="128" t="s">
        <v>188</v>
      </c>
      <c r="Z60" s="107" t="s">
        <v>22</v>
      </c>
      <c r="AA60" s="141">
        <v>200</v>
      </c>
      <c r="AB60" s="141">
        <v>200</v>
      </c>
      <c r="AC60" s="141">
        <v>200</v>
      </c>
      <c r="AD60" s="141">
        <v>200</v>
      </c>
      <c r="AE60" s="141">
        <v>150</v>
      </c>
      <c r="AF60" s="141">
        <f>SUM(AA60:AE60)</f>
        <v>950</v>
      </c>
      <c r="AG60" s="107">
        <v>2023</v>
      </c>
      <c r="AH60" s="10"/>
    </row>
    <row r="61" spans="1:34" s="8" customFormat="1" ht="66" customHeight="1" x14ac:dyDescent="0.25">
      <c r="A61" s="73"/>
      <c r="B61" s="73"/>
      <c r="C61" s="73"/>
      <c r="D61" s="73"/>
      <c r="E61" s="73"/>
      <c r="F61" s="73"/>
      <c r="G61" s="94"/>
      <c r="H61" s="94"/>
      <c r="I61" s="94"/>
      <c r="J61" s="94"/>
      <c r="K61" s="95"/>
      <c r="L61" s="95"/>
      <c r="M61" s="95"/>
      <c r="N61" s="95"/>
      <c r="O61" s="94"/>
      <c r="P61" s="94"/>
      <c r="Q61" s="94"/>
      <c r="R61" s="94"/>
      <c r="S61" s="94"/>
      <c r="T61" s="94"/>
      <c r="U61" s="94"/>
      <c r="V61" s="94"/>
      <c r="W61" s="96"/>
      <c r="X61" s="96"/>
      <c r="Y61" s="128" t="s">
        <v>198</v>
      </c>
      <c r="Z61" s="107" t="s">
        <v>22</v>
      </c>
      <c r="AA61" s="107">
        <v>23956.6</v>
      </c>
      <c r="AB61" s="107">
        <v>25613.3</v>
      </c>
      <c r="AC61" s="107">
        <v>25613.3</v>
      </c>
      <c r="AD61" s="107">
        <v>25613.3</v>
      </c>
      <c r="AE61" s="107">
        <v>0</v>
      </c>
      <c r="AF61" s="141">
        <v>25613.3</v>
      </c>
      <c r="AG61" s="107">
        <v>2023</v>
      </c>
      <c r="AH61" s="10"/>
    </row>
    <row r="62" spans="1:34" s="131" customFormat="1" ht="63" customHeight="1" x14ac:dyDescent="0.25">
      <c r="A62" s="136">
        <v>9</v>
      </c>
      <c r="B62" s="136">
        <v>3</v>
      </c>
      <c r="C62" s="136">
        <v>8</v>
      </c>
      <c r="D62" s="136">
        <v>0</v>
      </c>
      <c r="E62" s="136">
        <v>8</v>
      </c>
      <c r="F62" s="136">
        <v>0</v>
      </c>
      <c r="G62" s="136">
        <v>1</v>
      </c>
      <c r="H62" s="137">
        <v>0</v>
      </c>
      <c r="I62" s="137">
        <v>2</v>
      </c>
      <c r="J62" s="137">
        <v>1</v>
      </c>
      <c r="K62" s="138">
        <v>0</v>
      </c>
      <c r="L62" s="138">
        <v>1</v>
      </c>
      <c r="M62" s="138">
        <v>1</v>
      </c>
      <c r="N62" s="138">
        <v>0</v>
      </c>
      <c r="O62" s="137">
        <v>6</v>
      </c>
      <c r="P62" s="137">
        <v>8</v>
      </c>
      <c r="Q62" s="139">
        <v>0</v>
      </c>
      <c r="R62" s="137"/>
      <c r="S62" s="137"/>
      <c r="T62" s="137"/>
      <c r="U62" s="137"/>
      <c r="V62" s="137"/>
      <c r="W62" s="140"/>
      <c r="X62" s="140"/>
      <c r="Y62" s="128" t="s">
        <v>146</v>
      </c>
      <c r="Z62" s="107" t="s">
        <v>22</v>
      </c>
      <c r="AA62" s="141">
        <v>13201.2</v>
      </c>
      <c r="AB62" s="141">
        <v>14302.1</v>
      </c>
      <c r="AC62" s="141">
        <v>14302.1</v>
      </c>
      <c r="AD62" s="141">
        <v>14302.1</v>
      </c>
      <c r="AE62" s="141">
        <v>0</v>
      </c>
      <c r="AF62" s="141">
        <f>SUM(AA62:AE62)</f>
        <v>56107.5</v>
      </c>
      <c r="AG62" s="107">
        <v>2022</v>
      </c>
      <c r="AH62" s="134"/>
    </row>
    <row r="63" spans="1:34" s="131" customFormat="1" ht="66" customHeight="1" x14ac:dyDescent="0.25">
      <c r="A63" s="139"/>
      <c r="B63" s="139"/>
      <c r="C63" s="139"/>
      <c r="D63" s="139"/>
      <c r="E63" s="139"/>
      <c r="F63" s="139"/>
      <c r="G63" s="137"/>
      <c r="H63" s="137"/>
      <c r="I63" s="137"/>
      <c r="J63" s="137"/>
      <c r="K63" s="138"/>
      <c r="L63" s="138"/>
      <c r="M63" s="138"/>
      <c r="N63" s="138"/>
      <c r="O63" s="137"/>
      <c r="P63" s="137"/>
      <c r="Q63" s="137"/>
      <c r="R63" s="137"/>
      <c r="S63" s="137"/>
      <c r="T63" s="137"/>
      <c r="U63" s="137"/>
      <c r="V63" s="137"/>
      <c r="W63" s="140"/>
      <c r="X63" s="140"/>
      <c r="Y63" s="128" t="s">
        <v>199</v>
      </c>
      <c r="Z63" s="107" t="s">
        <v>22</v>
      </c>
      <c r="AA63" s="107">
        <v>23956.6</v>
      </c>
      <c r="AB63" s="107">
        <v>25613.3</v>
      </c>
      <c r="AC63" s="107">
        <v>25613.3</v>
      </c>
      <c r="AD63" s="107">
        <v>25613.3</v>
      </c>
      <c r="AE63" s="107">
        <v>0</v>
      </c>
      <c r="AF63" s="143">
        <v>25613.3</v>
      </c>
      <c r="AG63" s="107">
        <v>2022</v>
      </c>
      <c r="AH63" s="134"/>
    </row>
    <row r="64" spans="1:34" s="8" customFormat="1" ht="65.25" customHeight="1" x14ac:dyDescent="0.25">
      <c r="A64" s="93">
        <v>9</v>
      </c>
      <c r="B64" s="93">
        <v>3</v>
      </c>
      <c r="C64" s="93">
        <v>8</v>
      </c>
      <c r="D64" s="93">
        <v>0</v>
      </c>
      <c r="E64" s="93">
        <v>7</v>
      </c>
      <c r="F64" s="93">
        <v>0</v>
      </c>
      <c r="G64" s="93">
        <v>3</v>
      </c>
      <c r="H64" s="94">
        <v>0</v>
      </c>
      <c r="I64" s="94">
        <v>2</v>
      </c>
      <c r="J64" s="94">
        <v>1</v>
      </c>
      <c r="K64" s="95">
        <v>0</v>
      </c>
      <c r="L64" s="95">
        <v>1</v>
      </c>
      <c r="M64" s="94" t="s">
        <v>75</v>
      </c>
      <c r="N64" s="95">
        <v>0</v>
      </c>
      <c r="O64" s="94">
        <v>6</v>
      </c>
      <c r="P64" s="94">
        <v>9</v>
      </c>
      <c r="Q64" s="94">
        <v>0</v>
      </c>
      <c r="R64" s="94"/>
      <c r="S64" s="94"/>
      <c r="T64" s="94"/>
      <c r="U64" s="94"/>
      <c r="V64" s="94"/>
      <c r="W64" s="96"/>
      <c r="X64" s="96"/>
      <c r="Y64" s="5" t="s">
        <v>191</v>
      </c>
      <c r="Z64" s="101" t="s">
        <v>22</v>
      </c>
      <c r="AA64" s="2">
        <v>50</v>
      </c>
      <c r="AB64" s="2">
        <v>27</v>
      </c>
      <c r="AC64" s="2">
        <v>27</v>
      </c>
      <c r="AD64" s="2">
        <v>27</v>
      </c>
      <c r="AE64" s="2">
        <v>0</v>
      </c>
      <c r="AF64" s="2">
        <f>SUM(AA64:AE64)</f>
        <v>131</v>
      </c>
      <c r="AG64" s="108">
        <v>2022</v>
      </c>
      <c r="AH64" s="10"/>
    </row>
    <row r="65" spans="1:34" s="8" customFormat="1" ht="78.75" customHeight="1" x14ac:dyDescent="0.25">
      <c r="A65" s="73"/>
      <c r="B65" s="73"/>
      <c r="C65" s="73"/>
      <c r="D65" s="73"/>
      <c r="E65" s="73"/>
      <c r="F65" s="73"/>
      <c r="G65" s="94"/>
      <c r="H65" s="94"/>
      <c r="I65" s="94"/>
      <c r="J65" s="94"/>
      <c r="K65" s="95"/>
      <c r="L65" s="95"/>
      <c r="M65" s="95"/>
      <c r="N65" s="95"/>
      <c r="O65" s="94"/>
      <c r="P65" s="94"/>
      <c r="Q65" s="94"/>
      <c r="R65" s="94"/>
      <c r="S65" s="94"/>
      <c r="T65" s="94"/>
      <c r="U65" s="94"/>
      <c r="V65" s="94"/>
      <c r="W65" s="96"/>
      <c r="X65" s="96"/>
      <c r="Y65" s="5" t="s">
        <v>163</v>
      </c>
      <c r="Z65" s="101" t="s">
        <v>74</v>
      </c>
      <c r="AA65" s="83">
        <v>1</v>
      </c>
      <c r="AB65" s="83">
        <v>1</v>
      </c>
      <c r="AC65" s="83">
        <v>1</v>
      </c>
      <c r="AD65" s="83">
        <v>1</v>
      </c>
      <c r="AE65" s="108">
        <v>0</v>
      </c>
      <c r="AF65" s="42">
        <v>1</v>
      </c>
      <c r="AG65" s="108">
        <v>2022</v>
      </c>
      <c r="AH65" s="10"/>
    </row>
    <row r="66" spans="1:34" s="8" customFormat="1" ht="80.25" customHeight="1" x14ac:dyDescent="0.25">
      <c r="A66" s="73">
        <v>9</v>
      </c>
      <c r="B66" s="73">
        <v>3</v>
      </c>
      <c r="C66" s="73">
        <v>8</v>
      </c>
      <c r="D66" s="73">
        <v>0</v>
      </c>
      <c r="E66" s="73">
        <v>7</v>
      </c>
      <c r="F66" s="73">
        <v>0</v>
      </c>
      <c r="G66" s="94">
        <v>3</v>
      </c>
      <c r="H66" s="94">
        <v>0</v>
      </c>
      <c r="I66" s="94">
        <v>2</v>
      </c>
      <c r="J66" s="94">
        <v>1</v>
      </c>
      <c r="K66" s="95">
        <v>0</v>
      </c>
      <c r="L66" s="95">
        <v>1</v>
      </c>
      <c r="M66" s="95" t="s">
        <v>75</v>
      </c>
      <c r="N66" s="95">
        <v>1</v>
      </c>
      <c r="O66" s="94">
        <v>2</v>
      </c>
      <c r="P66" s="94">
        <v>0</v>
      </c>
      <c r="Q66" s="94">
        <v>0</v>
      </c>
      <c r="R66" s="94"/>
      <c r="S66" s="94"/>
      <c r="T66" s="94"/>
      <c r="U66" s="94"/>
      <c r="V66" s="94"/>
      <c r="W66" s="96"/>
      <c r="X66" s="96"/>
      <c r="Y66" s="41" t="s">
        <v>147</v>
      </c>
      <c r="Z66" s="101" t="s">
        <v>76</v>
      </c>
      <c r="AA66" s="107">
        <v>504.9</v>
      </c>
      <c r="AB66" s="101">
        <v>0</v>
      </c>
      <c r="AC66" s="101">
        <v>710.3</v>
      </c>
      <c r="AD66" s="108">
        <v>710.3</v>
      </c>
      <c r="AE66" s="108">
        <v>0</v>
      </c>
      <c r="AF66" s="2">
        <f>SUM(AA66:AE66)</f>
        <v>1925.4999999999998</v>
      </c>
      <c r="AG66" s="108">
        <v>2022</v>
      </c>
      <c r="AH66" s="10"/>
    </row>
    <row r="67" spans="1:34" s="8" customFormat="1" ht="99.75" customHeight="1" x14ac:dyDescent="0.25">
      <c r="A67" s="73"/>
      <c r="B67" s="73"/>
      <c r="C67" s="73"/>
      <c r="D67" s="73"/>
      <c r="E67" s="73"/>
      <c r="F67" s="73"/>
      <c r="G67" s="94"/>
      <c r="H67" s="94"/>
      <c r="I67" s="94"/>
      <c r="J67" s="94"/>
      <c r="K67" s="95"/>
      <c r="L67" s="95"/>
      <c r="M67" s="95"/>
      <c r="N67" s="95"/>
      <c r="O67" s="94"/>
      <c r="P67" s="94"/>
      <c r="Q67" s="94"/>
      <c r="R67" s="94"/>
      <c r="S67" s="94"/>
      <c r="T67" s="94"/>
      <c r="U67" s="94"/>
      <c r="V67" s="94"/>
      <c r="W67" s="96"/>
      <c r="X67" s="96"/>
      <c r="Y67" s="41" t="s">
        <v>164</v>
      </c>
      <c r="Z67" s="101" t="s">
        <v>74</v>
      </c>
      <c r="AA67" s="83">
        <v>1</v>
      </c>
      <c r="AB67" s="101">
        <v>0</v>
      </c>
      <c r="AC67" s="108">
        <v>1</v>
      </c>
      <c r="AD67" s="108">
        <v>1</v>
      </c>
      <c r="AE67" s="108">
        <v>0</v>
      </c>
      <c r="AF67" s="2">
        <v>1</v>
      </c>
      <c r="AG67" s="108">
        <v>2022</v>
      </c>
      <c r="AH67" s="10"/>
    </row>
    <row r="68" spans="1:34" s="131" customFormat="1" ht="80.25" customHeight="1" x14ac:dyDescent="0.25">
      <c r="A68" s="139">
        <v>9</v>
      </c>
      <c r="B68" s="139">
        <v>3</v>
      </c>
      <c r="C68" s="139">
        <v>8</v>
      </c>
      <c r="D68" s="139">
        <v>0</v>
      </c>
      <c r="E68" s="139">
        <v>7</v>
      </c>
      <c r="F68" s="139">
        <v>0</v>
      </c>
      <c r="G68" s="137">
        <v>3</v>
      </c>
      <c r="H68" s="137">
        <v>0</v>
      </c>
      <c r="I68" s="137">
        <v>2</v>
      </c>
      <c r="J68" s="137">
        <v>1</v>
      </c>
      <c r="K68" s="138">
        <v>0</v>
      </c>
      <c r="L68" s="138">
        <v>1</v>
      </c>
      <c r="M68" s="138">
        <v>1</v>
      </c>
      <c r="N68" s="138">
        <v>1</v>
      </c>
      <c r="O68" s="137">
        <v>2</v>
      </c>
      <c r="P68" s="137">
        <v>0</v>
      </c>
      <c r="Q68" s="137">
        <v>0</v>
      </c>
      <c r="R68" s="137"/>
      <c r="S68" s="137"/>
      <c r="T68" s="137"/>
      <c r="U68" s="137"/>
      <c r="V68" s="137"/>
      <c r="W68" s="140"/>
      <c r="X68" s="140"/>
      <c r="Y68" s="145" t="s">
        <v>176</v>
      </c>
      <c r="Z68" s="107" t="s">
        <v>76</v>
      </c>
      <c r="AA68" s="107">
        <v>683.7</v>
      </c>
      <c r="AB68" s="107">
        <v>0</v>
      </c>
      <c r="AC68" s="107">
        <v>0</v>
      </c>
      <c r="AD68" s="107">
        <v>0</v>
      </c>
      <c r="AE68" s="107">
        <v>0</v>
      </c>
      <c r="AF68" s="141">
        <f>SUM(AA68:AE68)</f>
        <v>683.7</v>
      </c>
      <c r="AG68" s="107">
        <v>2019</v>
      </c>
      <c r="AH68" s="134"/>
    </row>
    <row r="69" spans="1:34" s="131" customFormat="1" ht="101.25" customHeight="1" x14ac:dyDescent="0.25">
      <c r="A69" s="139"/>
      <c r="B69" s="139"/>
      <c r="C69" s="139"/>
      <c r="D69" s="139"/>
      <c r="E69" s="139"/>
      <c r="F69" s="139"/>
      <c r="G69" s="137"/>
      <c r="H69" s="137"/>
      <c r="I69" s="137"/>
      <c r="J69" s="137"/>
      <c r="K69" s="138"/>
      <c r="L69" s="138"/>
      <c r="M69" s="138"/>
      <c r="N69" s="138"/>
      <c r="O69" s="137"/>
      <c r="P69" s="137"/>
      <c r="Q69" s="137"/>
      <c r="R69" s="137"/>
      <c r="S69" s="137"/>
      <c r="T69" s="137"/>
      <c r="U69" s="137"/>
      <c r="V69" s="137"/>
      <c r="W69" s="140"/>
      <c r="X69" s="140"/>
      <c r="Y69" s="145" t="s">
        <v>175</v>
      </c>
      <c r="Z69" s="107" t="s">
        <v>74</v>
      </c>
      <c r="AA69" s="144">
        <v>1</v>
      </c>
      <c r="AB69" s="107">
        <v>0</v>
      </c>
      <c r="AC69" s="107">
        <v>0</v>
      </c>
      <c r="AD69" s="107">
        <v>0</v>
      </c>
      <c r="AE69" s="107">
        <v>0</v>
      </c>
      <c r="AF69" s="143">
        <v>1</v>
      </c>
      <c r="AG69" s="107">
        <v>2019</v>
      </c>
      <c r="AH69" s="134"/>
    </row>
    <row r="70" spans="1:34" s="131" customFormat="1" ht="50.25" customHeight="1" x14ac:dyDescent="0.25">
      <c r="A70" s="139">
        <v>9</v>
      </c>
      <c r="B70" s="139">
        <v>3</v>
      </c>
      <c r="C70" s="139">
        <v>8</v>
      </c>
      <c r="D70" s="139">
        <v>0</v>
      </c>
      <c r="E70" s="139">
        <v>8</v>
      </c>
      <c r="F70" s="139">
        <v>0</v>
      </c>
      <c r="G70" s="137">
        <v>1</v>
      </c>
      <c r="H70" s="137">
        <v>0</v>
      </c>
      <c r="I70" s="137">
        <v>2</v>
      </c>
      <c r="J70" s="137">
        <v>1</v>
      </c>
      <c r="K70" s="138">
        <v>0</v>
      </c>
      <c r="L70" s="138">
        <v>1</v>
      </c>
      <c r="M70" s="138">
        <v>2</v>
      </c>
      <c r="N70" s="138">
        <v>0</v>
      </c>
      <c r="O70" s="137">
        <v>1</v>
      </c>
      <c r="P70" s="137">
        <v>0</v>
      </c>
      <c r="Q70" s="137" t="s">
        <v>29</v>
      </c>
      <c r="R70" s="137"/>
      <c r="S70" s="137"/>
      <c r="T70" s="137"/>
      <c r="U70" s="137"/>
      <c r="V70" s="137"/>
      <c r="W70" s="140"/>
      <c r="X70" s="140"/>
      <c r="Y70" s="128" t="s">
        <v>192</v>
      </c>
      <c r="Z70" s="107" t="s">
        <v>76</v>
      </c>
      <c r="AA70" s="141">
        <v>0</v>
      </c>
      <c r="AB70" s="141">
        <v>207</v>
      </c>
      <c r="AC70" s="141">
        <v>0</v>
      </c>
      <c r="AD70" s="141">
        <v>0</v>
      </c>
      <c r="AE70" s="141">
        <v>0</v>
      </c>
      <c r="AF70" s="141">
        <f>SUM(AA70:AE70)</f>
        <v>207</v>
      </c>
      <c r="AG70" s="107">
        <v>2020</v>
      </c>
      <c r="AH70" s="134"/>
    </row>
    <row r="71" spans="1:34" s="131" customFormat="1" ht="51" customHeight="1" x14ac:dyDescent="0.25">
      <c r="A71" s="139"/>
      <c r="B71" s="139"/>
      <c r="C71" s="139"/>
      <c r="D71" s="139"/>
      <c r="E71" s="139"/>
      <c r="F71" s="139"/>
      <c r="G71" s="137"/>
      <c r="H71" s="137"/>
      <c r="I71" s="137"/>
      <c r="J71" s="137"/>
      <c r="K71" s="138"/>
      <c r="L71" s="138"/>
      <c r="M71" s="138"/>
      <c r="N71" s="138"/>
      <c r="O71" s="137"/>
      <c r="P71" s="137"/>
      <c r="Q71" s="137"/>
      <c r="R71" s="137"/>
      <c r="S71" s="137"/>
      <c r="T71" s="137"/>
      <c r="U71" s="137"/>
      <c r="V71" s="137"/>
      <c r="W71" s="140"/>
      <c r="X71" s="140"/>
      <c r="Y71" s="128" t="s">
        <v>194</v>
      </c>
      <c r="Z71" s="107" t="s">
        <v>74</v>
      </c>
      <c r="AA71" s="144">
        <v>0</v>
      </c>
      <c r="AB71" s="107">
        <v>1</v>
      </c>
      <c r="AC71" s="107">
        <v>0</v>
      </c>
      <c r="AD71" s="107">
        <v>0</v>
      </c>
      <c r="AE71" s="107">
        <v>0</v>
      </c>
      <c r="AF71" s="143">
        <v>1</v>
      </c>
      <c r="AG71" s="107">
        <v>2020</v>
      </c>
      <c r="AH71" s="134"/>
    </row>
    <row r="72" spans="1:34" s="8" customFormat="1" ht="65.25" customHeight="1" x14ac:dyDescent="0.25">
      <c r="A72" s="73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60"/>
      <c r="X72" s="60"/>
      <c r="Y72" s="5" t="s">
        <v>45</v>
      </c>
      <c r="Z72" s="101" t="s">
        <v>22</v>
      </c>
      <c r="AA72" s="2">
        <f>AA80+AA82+AA84+AA86+AA88</f>
        <v>50</v>
      </c>
      <c r="AB72" s="2">
        <f t="shared" ref="AB72:AE72" si="2">AB80+AB82+AB84+AB86+AB88</f>
        <v>1625</v>
      </c>
      <c r="AC72" s="2">
        <f t="shared" si="2"/>
        <v>194.5</v>
      </c>
      <c r="AD72" s="2">
        <f t="shared" si="2"/>
        <v>194.5</v>
      </c>
      <c r="AE72" s="2">
        <f t="shared" si="2"/>
        <v>0</v>
      </c>
      <c r="AF72" s="141">
        <f>SUM(AA72:AE72)</f>
        <v>2064</v>
      </c>
      <c r="AG72" s="108">
        <v>2022</v>
      </c>
      <c r="AH72" s="10"/>
    </row>
    <row r="73" spans="1:34" s="8" customFormat="1" ht="81" customHeight="1" x14ac:dyDescent="0.25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60"/>
      <c r="X73" s="60"/>
      <c r="Y73" s="5" t="s">
        <v>148</v>
      </c>
      <c r="Z73" s="101" t="s">
        <v>16</v>
      </c>
      <c r="AA73" s="101">
        <v>27.9</v>
      </c>
      <c r="AB73" s="101">
        <v>25.6</v>
      </c>
      <c r="AC73" s="101">
        <v>23.3</v>
      </c>
      <c r="AD73" s="108">
        <v>23.3</v>
      </c>
      <c r="AE73" s="108">
        <v>23.3</v>
      </c>
      <c r="AF73" s="2">
        <v>23.3</v>
      </c>
      <c r="AG73" s="101">
        <v>2023</v>
      </c>
      <c r="AH73" s="10"/>
    </row>
    <row r="74" spans="1:34" s="8" customFormat="1" ht="63" x14ac:dyDescent="0.25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60"/>
      <c r="X74" s="60"/>
      <c r="Y74" s="5" t="s">
        <v>149</v>
      </c>
      <c r="Z74" s="101" t="s">
        <v>16</v>
      </c>
      <c r="AA74" s="101">
        <v>59.5</v>
      </c>
      <c r="AB74" s="101">
        <v>73.900000000000006</v>
      </c>
      <c r="AC74" s="101">
        <v>78.3</v>
      </c>
      <c r="AD74" s="108">
        <v>78.3</v>
      </c>
      <c r="AE74" s="108">
        <v>78.3</v>
      </c>
      <c r="AF74" s="2">
        <v>78.3</v>
      </c>
      <c r="AG74" s="101">
        <v>2023</v>
      </c>
      <c r="AH74" s="10"/>
    </row>
    <row r="75" spans="1:34" s="8" customFormat="1" ht="79.5" customHeight="1" x14ac:dyDescent="0.25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60"/>
      <c r="X75" s="60"/>
      <c r="Y75" s="5" t="s">
        <v>177</v>
      </c>
      <c r="Z75" s="101" t="s">
        <v>19</v>
      </c>
      <c r="AA75" s="101">
        <v>42</v>
      </c>
      <c r="AB75" s="101">
        <v>42</v>
      </c>
      <c r="AC75" s="101">
        <v>42</v>
      </c>
      <c r="AD75" s="108">
        <v>42</v>
      </c>
      <c r="AE75" s="108">
        <v>42</v>
      </c>
      <c r="AF75" s="42">
        <v>42</v>
      </c>
      <c r="AG75" s="118">
        <v>2023</v>
      </c>
      <c r="AH75" s="10"/>
    </row>
    <row r="76" spans="1:34" s="8" customFormat="1" ht="63" x14ac:dyDescent="0.25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60"/>
      <c r="X76" s="60"/>
      <c r="Y76" s="5" t="s">
        <v>178</v>
      </c>
      <c r="Z76" s="101" t="s">
        <v>19</v>
      </c>
      <c r="AA76" s="101">
        <v>8</v>
      </c>
      <c r="AB76" s="101">
        <v>9</v>
      </c>
      <c r="AC76" s="101">
        <v>10</v>
      </c>
      <c r="AD76" s="108">
        <v>10</v>
      </c>
      <c r="AE76" s="108">
        <v>10</v>
      </c>
      <c r="AF76" s="42">
        <v>10</v>
      </c>
      <c r="AG76" s="118">
        <v>2023</v>
      </c>
      <c r="AH76" s="10"/>
    </row>
    <row r="77" spans="1:34" s="8" customFormat="1" ht="84.75" customHeight="1" x14ac:dyDescent="0.25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60"/>
      <c r="X77" s="60"/>
      <c r="Y77" s="5" t="s">
        <v>179</v>
      </c>
      <c r="Z77" s="101" t="s">
        <v>19</v>
      </c>
      <c r="AA77" s="101">
        <v>16</v>
      </c>
      <c r="AB77" s="101">
        <v>17</v>
      </c>
      <c r="AC77" s="101">
        <v>18</v>
      </c>
      <c r="AD77" s="108">
        <v>18</v>
      </c>
      <c r="AE77" s="108">
        <v>18</v>
      </c>
      <c r="AF77" s="42">
        <v>18</v>
      </c>
      <c r="AG77" s="118">
        <v>2023</v>
      </c>
      <c r="AH77" s="10"/>
    </row>
    <row r="78" spans="1:34" s="8" customFormat="1" ht="66.75" customHeight="1" x14ac:dyDescent="0.25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60"/>
      <c r="X78" s="60"/>
      <c r="Y78" s="5" t="s">
        <v>180</v>
      </c>
      <c r="Z78" s="101" t="s">
        <v>19</v>
      </c>
      <c r="AA78" s="101">
        <v>13</v>
      </c>
      <c r="AB78" s="101">
        <v>14</v>
      </c>
      <c r="AC78" s="101">
        <v>15</v>
      </c>
      <c r="AD78" s="108">
        <v>15</v>
      </c>
      <c r="AE78" s="108">
        <v>15</v>
      </c>
      <c r="AF78" s="42">
        <v>15</v>
      </c>
      <c r="AG78" s="118">
        <v>2023</v>
      </c>
      <c r="AH78" s="10"/>
    </row>
    <row r="79" spans="1:34" s="8" customFormat="1" ht="79.5" customHeight="1" x14ac:dyDescent="0.25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60"/>
      <c r="X79" s="60"/>
      <c r="Y79" s="5" t="s">
        <v>181</v>
      </c>
      <c r="Z79" s="101" t="s">
        <v>19</v>
      </c>
      <c r="AA79" s="101">
        <v>12</v>
      </c>
      <c r="AB79" s="101">
        <v>13</v>
      </c>
      <c r="AC79" s="101">
        <v>14</v>
      </c>
      <c r="AD79" s="108">
        <v>14</v>
      </c>
      <c r="AE79" s="108">
        <v>14</v>
      </c>
      <c r="AF79" s="42">
        <v>14</v>
      </c>
      <c r="AG79" s="118">
        <v>2023</v>
      </c>
      <c r="AH79" s="10"/>
    </row>
    <row r="80" spans="1:34" s="131" customFormat="1" ht="51" customHeight="1" x14ac:dyDescent="0.25">
      <c r="A80" s="125">
        <v>9</v>
      </c>
      <c r="B80" s="132">
        <v>3</v>
      </c>
      <c r="C80" s="132">
        <v>8</v>
      </c>
      <c r="D80" s="132">
        <v>0</v>
      </c>
      <c r="E80" s="132">
        <v>8</v>
      </c>
      <c r="F80" s="132">
        <v>0</v>
      </c>
      <c r="G80" s="132">
        <v>1</v>
      </c>
      <c r="H80" s="132">
        <v>0</v>
      </c>
      <c r="I80" s="132">
        <v>2</v>
      </c>
      <c r="J80" s="132">
        <v>1</v>
      </c>
      <c r="K80" s="132">
        <v>0</v>
      </c>
      <c r="L80" s="132">
        <v>2</v>
      </c>
      <c r="M80" s="132">
        <v>1</v>
      </c>
      <c r="N80" s="132">
        <v>0</v>
      </c>
      <c r="O80" s="125">
        <v>9</v>
      </c>
      <c r="P80" s="125">
        <v>2</v>
      </c>
      <c r="Q80" s="125">
        <v>0</v>
      </c>
      <c r="R80" s="125"/>
      <c r="S80" s="125"/>
      <c r="T80" s="125"/>
      <c r="U80" s="125"/>
      <c r="V80" s="125"/>
      <c r="W80" s="126"/>
      <c r="X80" s="126"/>
      <c r="Y80" s="128" t="s">
        <v>182</v>
      </c>
      <c r="Z80" s="107" t="s">
        <v>22</v>
      </c>
      <c r="AA80" s="141">
        <v>50</v>
      </c>
      <c r="AB80" s="141">
        <v>50</v>
      </c>
      <c r="AC80" s="141">
        <v>0</v>
      </c>
      <c r="AD80" s="141">
        <v>0</v>
      </c>
      <c r="AE80" s="141">
        <v>0</v>
      </c>
      <c r="AF80" s="141">
        <f>AA80+AB80+AC80+AD80+AE80</f>
        <v>100</v>
      </c>
      <c r="AG80" s="107">
        <v>2020</v>
      </c>
      <c r="AH80" s="134"/>
    </row>
    <row r="81" spans="1:34" s="131" customFormat="1" ht="64.5" customHeight="1" x14ac:dyDescent="0.25">
      <c r="A81" s="132"/>
      <c r="B81" s="125"/>
      <c r="C81" s="125"/>
      <c r="D81" s="125"/>
      <c r="E81" s="125"/>
      <c r="F81" s="125"/>
      <c r="G81" s="125"/>
      <c r="H81" s="125"/>
      <c r="I81" s="125"/>
      <c r="J81" s="125"/>
      <c r="K81" s="125"/>
      <c r="L81" s="125"/>
      <c r="M81" s="125"/>
      <c r="N81" s="125"/>
      <c r="O81" s="125"/>
      <c r="P81" s="125"/>
      <c r="Q81" s="125"/>
      <c r="R81" s="125"/>
      <c r="S81" s="125"/>
      <c r="T81" s="125"/>
      <c r="U81" s="125"/>
      <c r="V81" s="125"/>
      <c r="W81" s="126"/>
      <c r="X81" s="126"/>
      <c r="Y81" s="128" t="s">
        <v>183</v>
      </c>
      <c r="Z81" s="107" t="s">
        <v>19</v>
      </c>
      <c r="AA81" s="107">
        <v>1</v>
      </c>
      <c r="AB81" s="107">
        <v>1</v>
      </c>
      <c r="AC81" s="107">
        <v>0</v>
      </c>
      <c r="AD81" s="107">
        <v>0</v>
      </c>
      <c r="AE81" s="107">
        <v>0</v>
      </c>
      <c r="AF81" s="143">
        <f>SUM(AA81:AE81)</f>
        <v>2</v>
      </c>
      <c r="AG81" s="107">
        <v>2020</v>
      </c>
      <c r="AH81" s="134"/>
    </row>
    <row r="82" spans="1:34" s="8" customFormat="1" ht="47.25" x14ac:dyDescent="0.25">
      <c r="A82" s="59">
        <v>9</v>
      </c>
      <c r="B82" s="56">
        <v>3</v>
      </c>
      <c r="C82" s="56">
        <v>8</v>
      </c>
      <c r="D82" s="56">
        <v>0</v>
      </c>
      <c r="E82" s="56">
        <v>8</v>
      </c>
      <c r="F82" s="56">
        <v>0</v>
      </c>
      <c r="G82" s="56">
        <v>1</v>
      </c>
      <c r="H82" s="56">
        <v>0</v>
      </c>
      <c r="I82" s="56">
        <v>2</v>
      </c>
      <c r="J82" s="56">
        <v>1</v>
      </c>
      <c r="K82" s="56">
        <v>0</v>
      </c>
      <c r="L82" s="56">
        <v>2</v>
      </c>
      <c r="M82" s="56" t="s">
        <v>187</v>
      </c>
      <c r="N82" s="56">
        <v>5</v>
      </c>
      <c r="O82" s="59">
        <v>1</v>
      </c>
      <c r="P82" s="59">
        <v>9</v>
      </c>
      <c r="Q82" s="59">
        <v>1</v>
      </c>
      <c r="R82" s="59"/>
      <c r="S82" s="59"/>
      <c r="T82" s="59"/>
      <c r="U82" s="59"/>
      <c r="V82" s="59"/>
      <c r="W82" s="60"/>
      <c r="X82" s="60"/>
      <c r="Y82" s="5" t="s">
        <v>189</v>
      </c>
      <c r="Z82" s="148" t="s">
        <v>22</v>
      </c>
      <c r="AA82" s="2">
        <v>0</v>
      </c>
      <c r="AB82" s="2">
        <v>0</v>
      </c>
      <c r="AC82" s="2">
        <v>194.5</v>
      </c>
      <c r="AD82" s="2">
        <v>194.5</v>
      </c>
      <c r="AE82" s="2">
        <v>0</v>
      </c>
      <c r="AF82" s="2">
        <f>AA82+AB82+AC82+AD82+AE82</f>
        <v>389</v>
      </c>
      <c r="AG82" s="148">
        <v>2022</v>
      </c>
      <c r="AH82" s="10"/>
    </row>
    <row r="83" spans="1:34" s="131" customFormat="1" ht="54" customHeight="1" x14ac:dyDescent="0.25">
      <c r="A83" s="132"/>
      <c r="B83" s="125"/>
      <c r="C83" s="125"/>
      <c r="D83" s="125"/>
      <c r="E83" s="125"/>
      <c r="F83" s="125"/>
      <c r="G83" s="125"/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6"/>
      <c r="X83" s="126"/>
      <c r="Y83" s="128" t="s">
        <v>190</v>
      </c>
      <c r="Z83" s="107" t="s">
        <v>19</v>
      </c>
      <c r="AA83" s="107">
        <v>0</v>
      </c>
      <c r="AB83" s="107">
        <v>0</v>
      </c>
      <c r="AC83" s="107">
        <v>17</v>
      </c>
      <c r="AD83" s="107">
        <v>17</v>
      </c>
      <c r="AE83" s="107">
        <v>0</v>
      </c>
      <c r="AF83" s="143">
        <v>17</v>
      </c>
      <c r="AG83" s="107">
        <v>2022</v>
      </c>
      <c r="AH83" s="134"/>
    </row>
    <row r="84" spans="1:34" s="131" customFormat="1" ht="63" x14ac:dyDescent="0.25">
      <c r="A84" s="125">
        <v>9</v>
      </c>
      <c r="B84" s="132">
        <v>3</v>
      </c>
      <c r="C84" s="132">
        <v>8</v>
      </c>
      <c r="D84" s="132">
        <v>0</v>
      </c>
      <c r="E84" s="132">
        <v>8</v>
      </c>
      <c r="F84" s="132">
        <v>0</v>
      </c>
      <c r="G84" s="132">
        <v>1</v>
      </c>
      <c r="H84" s="132">
        <v>0</v>
      </c>
      <c r="I84" s="132">
        <v>2</v>
      </c>
      <c r="J84" s="132">
        <v>1</v>
      </c>
      <c r="K84" s="132">
        <v>0</v>
      </c>
      <c r="L84" s="132">
        <v>2</v>
      </c>
      <c r="M84" s="132" t="s">
        <v>187</v>
      </c>
      <c r="N84" s="132">
        <v>4</v>
      </c>
      <c r="O84" s="125">
        <v>6</v>
      </c>
      <c r="P84" s="125">
        <v>7</v>
      </c>
      <c r="Q84" s="125">
        <v>0</v>
      </c>
      <c r="R84" s="125"/>
      <c r="S84" s="125"/>
      <c r="T84" s="125"/>
      <c r="U84" s="125"/>
      <c r="V84" s="125"/>
      <c r="W84" s="126"/>
      <c r="X84" s="126"/>
      <c r="Y84" s="128" t="s">
        <v>193</v>
      </c>
      <c r="Z84" s="107" t="s">
        <v>22</v>
      </c>
      <c r="AA84" s="141">
        <v>0</v>
      </c>
      <c r="AB84" s="141">
        <v>22</v>
      </c>
      <c r="AC84" s="141">
        <v>0</v>
      </c>
      <c r="AD84" s="141">
        <v>0</v>
      </c>
      <c r="AE84" s="141">
        <v>0</v>
      </c>
      <c r="AF84" s="141">
        <f>AA84+AB84+AC84+AD84+AE84</f>
        <v>22</v>
      </c>
      <c r="AG84" s="107">
        <v>2020</v>
      </c>
      <c r="AH84" s="134"/>
    </row>
    <row r="85" spans="1:34" s="131" customFormat="1" ht="66" customHeight="1" x14ac:dyDescent="0.25">
      <c r="A85" s="132"/>
      <c r="B85" s="125"/>
      <c r="C85" s="125"/>
      <c r="D85" s="125"/>
      <c r="E85" s="125"/>
      <c r="F85" s="125"/>
      <c r="G85" s="125"/>
      <c r="H85" s="125"/>
      <c r="I85" s="125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6"/>
      <c r="X85" s="126"/>
      <c r="Y85" s="128" t="s">
        <v>196</v>
      </c>
      <c r="Z85" s="107" t="s">
        <v>19</v>
      </c>
      <c r="AA85" s="107">
        <v>0</v>
      </c>
      <c r="AB85" s="107">
        <v>1</v>
      </c>
      <c r="AC85" s="107">
        <v>0</v>
      </c>
      <c r="AD85" s="107">
        <v>0</v>
      </c>
      <c r="AE85" s="107">
        <v>0</v>
      </c>
      <c r="AF85" s="143">
        <v>1</v>
      </c>
      <c r="AG85" s="107">
        <v>2020</v>
      </c>
      <c r="AH85" s="134"/>
    </row>
    <row r="86" spans="1:34" s="131" customFormat="1" ht="47.25" x14ac:dyDescent="0.25">
      <c r="A86" s="125">
        <v>9</v>
      </c>
      <c r="B86" s="132">
        <v>3</v>
      </c>
      <c r="C86" s="132">
        <v>8</v>
      </c>
      <c r="D86" s="132">
        <v>0</v>
      </c>
      <c r="E86" s="132">
        <v>8</v>
      </c>
      <c r="F86" s="132">
        <v>0</v>
      </c>
      <c r="G86" s="132">
        <v>1</v>
      </c>
      <c r="H86" s="132">
        <v>0</v>
      </c>
      <c r="I86" s="132">
        <v>2</v>
      </c>
      <c r="J86" s="132">
        <v>1</v>
      </c>
      <c r="K86" s="132">
        <v>0</v>
      </c>
      <c r="L86" s="132">
        <v>2</v>
      </c>
      <c r="M86" s="132">
        <v>2</v>
      </c>
      <c r="N86" s="132">
        <v>0</v>
      </c>
      <c r="O86" s="125">
        <v>0</v>
      </c>
      <c r="P86" s="125">
        <v>5</v>
      </c>
      <c r="Q86" s="125" t="s">
        <v>29</v>
      </c>
      <c r="R86" s="125"/>
      <c r="S86" s="125"/>
      <c r="T86" s="125"/>
      <c r="U86" s="125"/>
      <c r="V86" s="125"/>
      <c r="W86" s="126"/>
      <c r="X86" s="126"/>
      <c r="Y86" s="128" t="s">
        <v>195</v>
      </c>
      <c r="Z86" s="107" t="s">
        <v>22</v>
      </c>
      <c r="AA86" s="141">
        <v>0</v>
      </c>
      <c r="AB86" s="141">
        <v>1141.7</v>
      </c>
      <c r="AC86" s="141">
        <v>0</v>
      </c>
      <c r="AD86" s="141">
        <v>0</v>
      </c>
      <c r="AE86" s="141">
        <v>0</v>
      </c>
      <c r="AF86" s="141">
        <f>AA86+AB86+AC86+AD86+AE86</f>
        <v>1141.7</v>
      </c>
      <c r="AG86" s="107">
        <v>2020</v>
      </c>
      <c r="AH86" s="134"/>
    </row>
    <row r="87" spans="1:34" s="131" customFormat="1" ht="54" customHeight="1" x14ac:dyDescent="0.25">
      <c r="A87" s="132"/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  <c r="W87" s="126"/>
      <c r="X87" s="126"/>
      <c r="Y87" s="128" t="s">
        <v>197</v>
      </c>
      <c r="Z87" s="107" t="s">
        <v>19</v>
      </c>
      <c r="AA87" s="107">
        <v>0</v>
      </c>
      <c r="AB87" s="107">
        <v>3</v>
      </c>
      <c r="AC87" s="107">
        <v>0</v>
      </c>
      <c r="AD87" s="107">
        <v>0</v>
      </c>
      <c r="AE87" s="107">
        <v>0</v>
      </c>
      <c r="AF87" s="143">
        <v>1</v>
      </c>
      <c r="AG87" s="107">
        <v>2020</v>
      </c>
      <c r="AH87" s="134"/>
    </row>
    <row r="88" spans="1:34" s="131" customFormat="1" ht="63" x14ac:dyDescent="0.25">
      <c r="A88" s="125">
        <v>9</v>
      </c>
      <c r="B88" s="132">
        <v>3</v>
      </c>
      <c r="C88" s="132">
        <v>8</v>
      </c>
      <c r="D88" s="132">
        <v>0</v>
      </c>
      <c r="E88" s="132">
        <v>8</v>
      </c>
      <c r="F88" s="132">
        <v>0</v>
      </c>
      <c r="G88" s="132">
        <v>1</v>
      </c>
      <c r="H88" s="132">
        <v>0</v>
      </c>
      <c r="I88" s="132">
        <v>2</v>
      </c>
      <c r="J88" s="132">
        <v>1</v>
      </c>
      <c r="K88" s="132">
        <v>0</v>
      </c>
      <c r="L88" s="132">
        <v>2</v>
      </c>
      <c r="M88" s="132">
        <v>2</v>
      </c>
      <c r="N88" s="132">
        <v>0</v>
      </c>
      <c r="O88" s="125">
        <v>0</v>
      </c>
      <c r="P88" s="125">
        <v>6</v>
      </c>
      <c r="Q88" s="125" t="s">
        <v>29</v>
      </c>
      <c r="R88" s="125"/>
      <c r="S88" s="125"/>
      <c r="T88" s="125"/>
      <c r="U88" s="125"/>
      <c r="V88" s="125"/>
      <c r="W88" s="126"/>
      <c r="X88" s="126"/>
      <c r="Y88" s="128" t="s">
        <v>200</v>
      </c>
      <c r="Z88" s="107" t="s">
        <v>22</v>
      </c>
      <c r="AA88" s="141">
        <v>0</v>
      </c>
      <c r="AB88" s="141">
        <v>411.3</v>
      </c>
      <c r="AC88" s="141">
        <v>0</v>
      </c>
      <c r="AD88" s="141">
        <v>0</v>
      </c>
      <c r="AE88" s="141">
        <v>0</v>
      </c>
      <c r="AF88" s="141">
        <f>AA88+AB88+AC88+AD88+AE88</f>
        <v>411.3</v>
      </c>
      <c r="AG88" s="107">
        <v>2020</v>
      </c>
      <c r="AH88" s="134"/>
    </row>
    <row r="89" spans="1:34" s="131" customFormat="1" ht="63.75" customHeight="1" x14ac:dyDescent="0.25">
      <c r="A89" s="132"/>
      <c r="B89" s="125"/>
      <c r="C89" s="125"/>
      <c r="D89" s="125"/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  <c r="V89" s="125"/>
      <c r="W89" s="126"/>
      <c r="X89" s="126"/>
      <c r="Y89" s="128" t="s">
        <v>201</v>
      </c>
      <c r="Z89" s="107" t="s">
        <v>19</v>
      </c>
      <c r="AA89" s="107">
        <v>0</v>
      </c>
      <c r="AB89" s="107">
        <v>2</v>
      </c>
      <c r="AC89" s="107">
        <v>0</v>
      </c>
      <c r="AD89" s="107">
        <v>0</v>
      </c>
      <c r="AE89" s="107">
        <v>0</v>
      </c>
      <c r="AF89" s="143">
        <v>1</v>
      </c>
      <c r="AG89" s="107">
        <v>2020</v>
      </c>
      <c r="AH89" s="134"/>
    </row>
    <row r="90" spans="1:34" s="8" customFormat="1" ht="47.25" x14ac:dyDescent="0.25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60"/>
      <c r="X90" s="60"/>
      <c r="Y90" s="5" t="s">
        <v>46</v>
      </c>
      <c r="Z90" s="101" t="s">
        <v>22</v>
      </c>
      <c r="AA90" s="2">
        <f>AA94+AA96</f>
        <v>259.60000000000002</v>
      </c>
      <c r="AB90" s="2">
        <f t="shared" ref="AB90:AE90" si="3">AB94+AB96</f>
        <v>240</v>
      </c>
      <c r="AC90" s="2">
        <f t="shared" si="3"/>
        <v>140</v>
      </c>
      <c r="AD90" s="2">
        <f t="shared" si="3"/>
        <v>140</v>
      </c>
      <c r="AE90" s="2">
        <f t="shared" si="3"/>
        <v>150</v>
      </c>
      <c r="AF90" s="2">
        <f>AA90+AB90+AC90+AD90+AE90</f>
        <v>929.6</v>
      </c>
      <c r="AG90" s="101">
        <v>2023</v>
      </c>
      <c r="AH90" s="10"/>
    </row>
    <row r="91" spans="1:34" s="8" customFormat="1" ht="82.5" customHeight="1" x14ac:dyDescent="0.25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60"/>
      <c r="X91" s="60"/>
      <c r="Y91" s="5" t="s">
        <v>150</v>
      </c>
      <c r="Z91" s="101" t="s">
        <v>16</v>
      </c>
      <c r="AA91" s="101">
        <v>60</v>
      </c>
      <c r="AB91" s="101">
        <v>61</v>
      </c>
      <c r="AC91" s="101">
        <v>62</v>
      </c>
      <c r="AD91" s="108">
        <v>62</v>
      </c>
      <c r="AE91" s="108">
        <v>62</v>
      </c>
      <c r="AF91" s="42">
        <v>62</v>
      </c>
      <c r="AG91" s="118">
        <v>2023</v>
      </c>
      <c r="AH91" s="10"/>
    </row>
    <row r="92" spans="1:34" s="8" customFormat="1" ht="99.75" customHeight="1" x14ac:dyDescent="0.25">
      <c r="A92" s="59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9"/>
      <c r="P92" s="59"/>
      <c r="Q92" s="59"/>
      <c r="R92" s="3"/>
      <c r="S92" s="3"/>
      <c r="T92" s="3"/>
      <c r="U92" s="3"/>
      <c r="V92" s="3"/>
      <c r="W92" s="1"/>
      <c r="X92" s="1"/>
      <c r="Y92" s="5" t="s">
        <v>151</v>
      </c>
      <c r="Z92" s="101" t="s">
        <v>19</v>
      </c>
      <c r="AA92" s="42">
        <v>4</v>
      </c>
      <c r="AB92" s="42">
        <v>4</v>
      </c>
      <c r="AC92" s="42">
        <v>4</v>
      </c>
      <c r="AD92" s="42">
        <v>4</v>
      </c>
      <c r="AE92" s="42">
        <v>4</v>
      </c>
      <c r="AF92" s="42">
        <v>4</v>
      </c>
      <c r="AG92" s="101">
        <v>2023</v>
      </c>
      <c r="AH92" s="10"/>
    </row>
    <row r="93" spans="1:34" s="8" customFormat="1" ht="66.75" customHeight="1" x14ac:dyDescent="0.25">
      <c r="A93" s="56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60"/>
      <c r="X93" s="60"/>
      <c r="Y93" s="5" t="s">
        <v>152</v>
      </c>
      <c r="Z93" s="101" t="s">
        <v>19</v>
      </c>
      <c r="AA93" s="101">
        <v>1</v>
      </c>
      <c r="AB93" s="101">
        <v>1</v>
      </c>
      <c r="AC93" s="101">
        <v>1</v>
      </c>
      <c r="AD93" s="108">
        <v>1</v>
      </c>
      <c r="AE93" s="108">
        <v>1</v>
      </c>
      <c r="AF93" s="42">
        <v>1</v>
      </c>
      <c r="AG93" s="101">
        <v>2013</v>
      </c>
      <c r="AH93" s="10"/>
    </row>
    <row r="94" spans="1:34" s="8" customFormat="1" ht="66" customHeight="1" x14ac:dyDescent="0.25">
      <c r="A94" s="59">
        <v>9</v>
      </c>
      <c r="B94" s="56">
        <v>3</v>
      </c>
      <c r="C94" s="56">
        <v>8</v>
      </c>
      <c r="D94" s="56">
        <v>0</v>
      </c>
      <c r="E94" s="56">
        <v>8</v>
      </c>
      <c r="F94" s="56">
        <v>0</v>
      </c>
      <c r="G94" s="56">
        <v>4</v>
      </c>
      <c r="H94" s="56">
        <v>0</v>
      </c>
      <c r="I94" s="56">
        <v>2</v>
      </c>
      <c r="J94" s="56">
        <v>1</v>
      </c>
      <c r="K94" s="56">
        <v>0</v>
      </c>
      <c r="L94" s="56">
        <v>3</v>
      </c>
      <c r="M94" s="56">
        <v>2</v>
      </c>
      <c r="N94" s="56">
        <v>0</v>
      </c>
      <c r="O94" s="59">
        <v>0</v>
      </c>
      <c r="P94" s="59">
        <v>2</v>
      </c>
      <c r="Q94" s="59" t="s">
        <v>30</v>
      </c>
      <c r="R94" s="59"/>
      <c r="S94" s="59"/>
      <c r="T94" s="59"/>
      <c r="U94" s="59"/>
      <c r="V94" s="59"/>
      <c r="W94" s="60"/>
      <c r="X94" s="60"/>
      <c r="Y94" s="5" t="s">
        <v>153</v>
      </c>
      <c r="Z94" s="101" t="s">
        <v>22</v>
      </c>
      <c r="AA94" s="2">
        <v>159.6</v>
      </c>
      <c r="AB94" s="2">
        <v>140</v>
      </c>
      <c r="AC94" s="2">
        <v>140</v>
      </c>
      <c r="AD94" s="2">
        <v>140</v>
      </c>
      <c r="AE94" s="2">
        <v>150</v>
      </c>
      <c r="AF94" s="2">
        <f>AA94+AB94+AC94+AD94+AE94</f>
        <v>729.6</v>
      </c>
      <c r="AG94" s="101">
        <v>2023</v>
      </c>
      <c r="AH94" s="10"/>
    </row>
    <row r="95" spans="1:34" s="8" customFormat="1" ht="99.75" customHeight="1" x14ac:dyDescent="0.25">
      <c r="A95" s="56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60"/>
      <c r="X95" s="60"/>
      <c r="Y95" s="5" t="s">
        <v>154</v>
      </c>
      <c r="Z95" s="101" t="s">
        <v>21</v>
      </c>
      <c r="AA95" s="101">
        <v>4</v>
      </c>
      <c r="AB95" s="101">
        <v>5</v>
      </c>
      <c r="AC95" s="101">
        <v>6</v>
      </c>
      <c r="AD95" s="108">
        <v>6</v>
      </c>
      <c r="AE95" s="108">
        <v>6</v>
      </c>
      <c r="AF95" s="42">
        <v>6</v>
      </c>
      <c r="AG95" s="101">
        <v>2023</v>
      </c>
      <c r="AH95" s="10"/>
    </row>
    <row r="96" spans="1:34" s="131" customFormat="1" ht="51" customHeight="1" x14ac:dyDescent="0.25">
      <c r="A96" s="125">
        <v>9</v>
      </c>
      <c r="B96" s="132">
        <v>3</v>
      </c>
      <c r="C96" s="132">
        <v>8</v>
      </c>
      <c r="D96" s="132">
        <v>0</v>
      </c>
      <c r="E96" s="132">
        <v>8</v>
      </c>
      <c r="F96" s="132">
        <v>0</v>
      </c>
      <c r="G96" s="132">
        <v>4</v>
      </c>
      <c r="H96" s="132">
        <v>0</v>
      </c>
      <c r="I96" s="132">
        <v>2</v>
      </c>
      <c r="J96" s="132">
        <v>1</v>
      </c>
      <c r="K96" s="132">
        <v>0</v>
      </c>
      <c r="L96" s="132">
        <v>3</v>
      </c>
      <c r="M96" s="132">
        <v>1</v>
      </c>
      <c r="N96" s="132">
        <v>0</v>
      </c>
      <c r="O96" s="125">
        <v>9</v>
      </c>
      <c r="P96" s="125">
        <v>2</v>
      </c>
      <c r="Q96" s="125">
        <v>0</v>
      </c>
      <c r="R96" s="125"/>
      <c r="S96" s="125"/>
      <c r="T96" s="125"/>
      <c r="U96" s="125"/>
      <c r="V96" s="125"/>
      <c r="W96" s="126"/>
      <c r="X96" s="126"/>
      <c r="Y96" s="128" t="s">
        <v>170</v>
      </c>
      <c r="Z96" s="107" t="s">
        <v>22</v>
      </c>
      <c r="AA96" s="141">
        <v>100</v>
      </c>
      <c r="AB96" s="141">
        <v>100</v>
      </c>
      <c r="AC96" s="141">
        <v>0</v>
      </c>
      <c r="AD96" s="141">
        <v>0</v>
      </c>
      <c r="AE96" s="141">
        <v>0</v>
      </c>
      <c r="AF96" s="141">
        <f>AA96+AB96+AC96+AD96+AE96</f>
        <v>200</v>
      </c>
      <c r="AG96" s="107">
        <v>2020</v>
      </c>
      <c r="AH96" s="134"/>
    </row>
    <row r="97" spans="1:66" s="131" customFormat="1" ht="33.75" customHeight="1" x14ac:dyDescent="0.25">
      <c r="A97" s="132"/>
      <c r="B97" s="125"/>
      <c r="C97" s="125"/>
      <c r="D97" s="125"/>
      <c r="E97" s="125"/>
      <c r="F97" s="125"/>
      <c r="G97" s="125"/>
      <c r="H97" s="125"/>
      <c r="I97" s="125"/>
      <c r="J97" s="125"/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6"/>
      <c r="X97" s="126"/>
      <c r="Y97" s="128" t="s">
        <v>171</v>
      </c>
      <c r="Z97" s="107" t="s">
        <v>172</v>
      </c>
      <c r="AA97" s="107">
        <v>1000</v>
      </c>
      <c r="AB97" s="107">
        <v>200</v>
      </c>
      <c r="AC97" s="107">
        <v>0</v>
      </c>
      <c r="AD97" s="107">
        <v>0</v>
      </c>
      <c r="AE97" s="107">
        <v>0</v>
      </c>
      <c r="AF97" s="143">
        <f>SUM(AA97:AE97)</f>
        <v>1200</v>
      </c>
      <c r="AG97" s="107">
        <v>2020</v>
      </c>
      <c r="AH97" s="134"/>
    </row>
    <row r="98" spans="1:66" s="51" customFormat="1" ht="44.25" customHeight="1" x14ac:dyDescent="0.25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69"/>
      <c r="X98" s="60"/>
      <c r="Y98" s="106" t="s">
        <v>35</v>
      </c>
      <c r="Z98" s="101" t="s">
        <v>22</v>
      </c>
      <c r="AA98" s="2">
        <f>AA99</f>
        <v>831.8</v>
      </c>
      <c r="AB98" s="2">
        <f t="shared" ref="AB98:AE98" si="4">AB99</f>
        <v>334.59999999999997</v>
      </c>
      <c r="AC98" s="2">
        <f t="shared" si="4"/>
        <v>666.09999999999991</v>
      </c>
      <c r="AD98" s="2">
        <f t="shared" si="4"/>
        <v>666.09999999999991</v>
      </c>
      <c r="AE98" s="2">
        <f t="shared" si="4"/>
        <v>865.59999999999991</v>
      </c>
      <c r="AF98" s="2">
        <f>AA98+AB98+AC98+AD98+AE98</f>
        <v>3364.1999999999994</v>
      </c>
      <c r="AG98" s="101">
        <v>2023</v>
      </c>
      <c r="AH98" s="7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50"/>
    </row>
    <row r="99" spans="1:66" s="51" customFormat="1" ht="103.15" customHeight="1" x14ac:dyDescent="0.25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69"/>
      <c r="X99" s="60"/>
      <c r="Y99" s="5" t="s">
        <v>47</v>
      </c>
      <c r="Z99" s="101" t="s">
        <v>22</v>
      </c>
      <c r="AA99" s="2">
        <f>AA102+AA105</f>
        <v>831.8</v>
      </c>
      <c r="AB99" s="2">
        <f>AB102+AB105</f>
        <v>334.59999999999997</v>
      </c>
      <c r="AC99" s="2">
        <f>AC102+AC105</f>
        <v>666.09999999999991</v>
      </c>
      <c r="AD99" s="2">
        <f>AD102+AD105</f>
        <v>666.09999999999991</v>
      </c>
      <c r="AE99" s="2">
        <f>AE102+AE105</f>
        <v>865.59999999999991</v>
      </c>
      <c r="AF99" s="2">
        <f>AA99+AB99+AC99+AD99+AE99</f>
        <v>3364.1999999999994</v>
      </c>
      <c r="AG99" s="101">
        <v>2023</v>
      </c>
      <c r="AH99" s="7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50"/>
    </row>
    <row r="100" spans="1:66" s="51" customFormat="1" ht="68.25" customHeight="1" x14ac:dyDescent="0.25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69"/>
      <c r="X100" s="60"/>
      <c r="Y100" s="5" t="s">
        <v>61</v>
      </c>
      <c r="Z100" s="101" t="s">
        <v>20</v>
      </c>
      <c r="AA100" s="101">
        <v>19000</v>
      </c>
      <c r="AB100" s="101">
        <v>19500</v>
      </c>
      <c r="AC100" s="101">
        <v>20000</v>
      </c>
      <c r="AD100" s="108">
        <v>20000</v>
      </c>
      <c r="AE100" s="108">
        <v>20000</v>
      </c>
      <c r="AF100" s="42">
        <v>20000</v>
      </c>
      <c r="AG100" s="108">
        <v>2023</v>
      </c>
      <c r="AH100" s="7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50"/>
    </row>
    <row r="101" spans="1:66" s="8" customFormat="1" ht="0.75" hidden="1" customHeight="1" x14ac:dyDescent="0.25">
      <c r="A101" s="59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7"/>
      <c r="X101" s="60"/>
      <c r="Y101" s="5" t="s">
        <v>48</v>
      </c>
      <c r="Z101" s="101" t="s">
        <v>22</v>
      </c>
      <c r="AA101" s="101">
        <v>450</v>
      </c>
      <c r="AB101" s="101">
        <v>450</v>
      </c>
      <c r="AC101" s="101">
        <v>450</v>
      </c>
      <c r="AD101" s="108"/>
      <c r="AE101" s="108"/>
      <c r="AF101" s="2">
        <f>AA101+AB101+AC101</f>
        <v>1350</v>
      </c>
      <c r="AG101" s="108">
        <v>2023</v>
      </c>
      <c r="AH101" s="10"/>
    </row>
    <row r="102" spans="1:66" s="8" customFormat="1" ht="97.5" customHeight="1" x14ac:dyDescent="0.25">
      <c r="A102" s="56">
        <v>9</v>
      </c>
      <c r="B102" s="56">
        <v>3</v>
      </c>
      <c r="C102" s="56">
        <v>8</v>
      </c>
      <c r="D102" s="56">
        <v>1</v>
      </c>
      <c r="E102" s="56">
        <v>1</v>
      </c>
      <c r="F102" s="56">
        <v>0</v>
      </c>
      <c r="G102" s="56">
        <v>2</v>
      </c>
      <c r="H102" s="56">
        <v>0</v>
      </c>
      <c r="I102" s="56">
        <v>2</v>
      </c>
      <c r="J102" s="56">
        <v>2</v>
      </c>
      <c r="K102" s="56">
        <v>0</v>
      </c>
      <c r="L102" s="56">
        <v>1</v>
      </c>
      <c r="M102" s="56">
        <v>2</v>
      </c>
      <c r="N102" s="56">
        <v>0</v>
      </c>
      <c r="O102" s="59">
        <v>0</v>
      </c>
      <c r="P102" s="59">
        <v>1</v>
      </c>
      <c r="Q102" s="59" t="s">
        <v>30</v>
      </c>
      <c r="R102" s="56"/>
      <c r="S102" s="56"/>
      <c r="T102" s="56"/>
      <c r="U102" s="56"/>
      <c r="V102" s="56"/>
      <c r="W102" s="57"/>
      <c r="X102" s="60"/>
      <c r="Y102" s="5" t="s">
        <v>62</v>
      </c>
      <c r="Z102" s="101" t="s">
        <v>22</v>
      </c>
      <c r="AA102" s="2">
        <v>265.2</v>
      </c>
      <c r="AB102" s="2">
        <v>282.2</v>
      </c>
      <c r="AC102" s="2">
        <v>282.2</v>
      </c>
      <c r="AD102" s="2">
        <v>282.2</v>
      </c>
      <c r="AE102" s="2">
        <v>282.2</v>
      </c>
      <c r="AF102" s="2">
        <f>AA102+AB102+AC102+AD102+AE102</f>
        <v>1394</v>
      </c>
      <c r="AG102" s="108">
        <v>2023</v>
      </c>
      <c r="AH102" s="10"/>
    </row>
    <row r="103" spans="1:66" s="8" customFormat="1" ht="63.75" customHeight="1" x14ac:dyDescent="0.25">
      <c r="A103" s="56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60"/>
      <c r="X103" s="60"/>
      <c r="Y103" s="5" t="s">
        <v>49</v>
      </c>
      <c r="Z103" s="101" t="s">
        <v>19</v>
      </c>
      <c r="AA103" s="101">
        <v>148</v>
      </c>
      <c r="AB103" s="101">
        <v>150</v>
      </c>
      <c r="AC103" s="101">
        <v>152</v>
      </c>
      <c r="AD103" s="108">
        <v>152</v>
      </c>
      <c r="AE103" s="108">
        <v>152</v>
      </c>
      <c r="AF103" s="42">
        <v>152</v>
      </c>
      <c r="AG103" s="108">
        <v>2023</v>
      </c>
      <c r="AH103" s="10"/>
    </row>
    <row r="104" spans="1:66" s="8" customFormat="1" ht="70.5" customHeight="1" x14ac:dyDescent="0.25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60"/>
      <c r="X104" s="69"/>
      <c r="Y104" s="5" t="s">
        <v>50</v>
      </c>
      <c r="Z104" s="101" t="s">
        <v>20</v>
      </c>
      <c r="AA104" s="101">
        <v>12250</v>
      </c>
      <c r="AB104" s="101">
        <v>12400</v>
      </c>
      <c r="AC104" s="101">
        <v>12500</v>
      </c>
      <c r="AD104" s="108">
        <v>12500</v>
      </c>
      <c r="AE104" s="108">
        <v>12500</v>
      </c>
      <c r="AF104" s="42">
        <v>12500</v>
      </c>
      <c r="AG104" s="108">
        <v>2023</v>
      </c>
      <c r="AH104" s="10"/>
    </row>
    <row r="105" spans="1:66" s="8" customFormat="1" ht="68.25" customHeight="1" x14ac:dyDescent="0.25">
      <c r="A105" s="59">
        <v>9</v>
      </c>
      <c r="B105" s="56">
        <v>3</v>
      </c>
      <c r="C105" s="56">
        <v>8</v>
      </c>
      <c r="D105" s="56">
        <v>1</v>
      </c>
      <c r="E105" s="56">
        <v>1</v>
      </c>
      <c r="F105" s="56">
        <v>0</v>
      </c>
      <c r="G105" s="56">
        <v>2</v>
      </c>
      <c r="H105" s="56">
        <v>0</v>
      </c>
      <c r="I105" s="56">
        <v>2</v>
      </c>
      <c r="J105" s="56">
        <v>2</v>
      </c>
      <c r="K105" s="56">
        <v>0</v>
      </c>
      <c r="L105" s="56">
        <v>1</v>
      </c>
      <c r="M105" s="56">
        <v>2</v>
      </c>
      <c r="N105" s="56">
        <v>0</v>
      </c>
      <c r="O105" s="59">
        <v>0</v>
      </c>
      <c r="P105" s="59">
        <v>2</v>
      </c>
      <c r="Q105" s="59" t="s">
        <v>30</v>
      </c>
      <c r="R105" s="59"/>
      <c r="S105" s="59"/>
      <c r="T105" s="59"/>
      <c r="U105" s="59"/>
      <c r="V105" s="59"/>
      <c r="W105" s="60"/>
      <c r="X105" s="69"/>
      <c r="Y105" s="5" t="s">
        <v>78</v>
      </c>
      <c r="Z105" s="101" t="s">
        <v>22</v>
      </c>
      <c r="AA105" s="2">
        <v>566.6</v>
      </c>
      <c r="AB105" s="2">
        <v>52.4</v>
      </c>
      <c r="AC105" s="2">
        <v>383.9</v>
      </c>
      <c r="AD105" s="2">
        <v>383.9</v>
      </c>
      <c r="AE105" s="2">
        <v>583.4</v>
      </c>
      <c r="AF105" s="2">
        <f>AA105+AB105+AC105+AD105+AE105</f>
        <v>1970.1999999999998</v>
      </c>
      <c r="AG105" s="108">
        <v>2023</v>
      </c>
      <c r="AH105" s="10"/>
    </row>
    <row r="106" spans="1:66" s="131" customFormat="1" ht="67.5" customHeight="1" x14ac:dyDescent="0.25">
      <c r="A106" s="132"/>
      <c r="B106" s="125"/>
      <c r="C106" s="125"/>
      <c r="D106" s="125"/>
      <c r="E106" s="125"/>
      <c r="F106" s="125"/>
      <c r="G106" s="125"/>
      <c r="H106" s="125"/>
      <c r="I106" s="125"/>
      <c r="J106" s="125"/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5"/>
      <c r="V106" s="125"/>
      <c r="W106" s="126"/>
      <c r="X106" s="127"/>
      <c r="Y106" s="128" t="s">
        <v>51</v>
      </c>
      <c r="Z106" s="107" t="s">
        <v>19</v>
      </c>
      <c r="AA106" s="107">
        <v>55</v>
      </c>
      <c r="AB106" s="107">
        <v>14</v>
      </c>
      <c r="AC106" s="107">
        <v>60</v>
      </c>
      <c r="AD106" s="107">
        <v>60</v>
      </c>
      <c r="AE106" s="107">
        <v>60</v>
      </c>
      <c r="AF106" s="143">
        <v>60</v>
      </c>
      <c r="AG106" s="107">
        <v>2023</v>
      </c>
      <c r="AH106" s="134"/>
    </row>
    <row r="107" spans="1:66" s="131" customFormat="1" ht="47.25" x14ac:dyDescent="0.25">
      <c r="A107" s="125"/>
      <c r="B107" s="125"/>
      <c r="C107" s="125"/>
      <c r="D107" s="125"/>
      <c r="E107" s="125"/>
      <c r="F107" s="125"/>
      <c r="G107" s="125"/>
      <c r="H107" s="125"/>
      <c r="I107" s="125"/>
      <c r="J107" s="125"/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  <c r="V107" s="125"/>
      <c r="W107" s="126"/>
      <c r="X107" s="127"/>
      <c r="Y107" s="151" t="s">
        <v>52</v>
      </c>
      <c r="Z107" s="152" t="s">
        <v>20</v>
      </c>
      <c r="AA107" s="152">
        <v>1543</v>
      </c>
      <c r="AB107" s="152">
        <v>95</v>
      </c>
      <c r="AC107" s="152">
        <v>1560</v>
      </c>
      <c r="AD107" s="152">
        <v>1560</v>
      </c>
      <c r="AE107" s="152">
        <v>1560</v>
      </c>
      <c r="AF107" s="153">
        <v>1560</v>
      </c>
      <c r="AG107" s="152">
        <v>2023</v>
      </c>
      <c r="AH107" s="134"/>
    </row>
    <row r="108" spans="1:66" s="8" customFormat="1" ht="66.75" customHeight="1" x14ac:dyDescent="0.25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60"/>
      <c r="X108" s="69"/>
      <c r="Y108" s="5" t="s">
        <v>101</v>
      </c>
      <c r="Z108" s="116" t="s">
        <v>74</v>
      </c>
      <c r="AA108" s="116">
        <v>1</v>
      </c>
      <c r="AB108" s="116">
        <v>1</v>
      </c>
      <c r="AC108" s="116">
        <v>1</v>
      </c>
      <c r="AD108" s="116">
        <v>1</v>
      </c>
      <c r="AE108" s="116">
        <v>1</v>
      </c>
      <c r="AF108" s="116">
        <v>1</v>
      </c>
      <c r="AG108" s="116">
        <v>2023</v>
      </c>
      <c r="AH108" s="123"/>
    </row>
    <row r="109" spans="1:66" s="8" customFormat="1" ht="80.25" customHeight="1" x14ac:dyDescent="0.25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60"/>
      <c r="X109" s="69"/>
      <c r="Y109" s="5" t="s">
        <v>165</v>
      </c>
      <c r="Z109" s="43" t="s">
        <v>19</v>
      </c>
      <c r="AA109" s="43">
        <v>48</v>
      </c>
      <c r="AB109" s="43">
        <v>50</v>
      </c>
      <c r="AC109" s="43">
        <v>50</v>
      </c>
      <c r="AD109" s="43">
        <v>50</v>
      </c>
      <c r="AE109" s="43">
        <v>50</v>
      </c>
      <c r="AF109" s="124">
        <v>50</v>
      </c>
      <c r="AG109" s="43">
        <v>2023</v>
      </c>
      <c r="AH109" s="7"/>
    </row>
    <row r="110" spans="1:66" s="8" customFormat="1" ht="83.25" customHeight="1" x14ac:dyDescent="0.25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60"/>
      <c r="X110" s="69"/>
      <c r="Y110" s="5" t="s">
        <v>167</v>
      </c>
      <c r="Z110" s="43" t="s">
        <v>19</v>
      </c>
      <c r="AA110" s="43">
        <v>500</v>
      </c>
      <c r="AB110" s="43">
        <v>500</v>
      </c>
      <c r="AC110" s="43">
        <v>500</v>
      </c>
      <c r="AD110" s="43">
        <v>600</v>
      </c>
      <c r="AE110" s="43">
        <v>700</v>
      </c>
      <c r="AF110" s="43">
        <v>700</v>
      </c>
      <c r="AG110" s="43">
        <v>2023</v>
      </c>
    </row>
    <row r="111" spans="1:66" s="8" customFormat="1" ht="79.5" customHeight="1" x14ac:dyDescent="0.25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60"/>
      <c r="X111" s="69"/>
      <c r="Y111" s="5" t="s">
        <v>110</v>
      </c>
      <c r="Z111" s="118" t="s">
        <v>74</v>
      </c>
      <c r="AA111" s="118">
        <v>1</v>
      </c>
      <c r="AB111" s="118">
        <v>1</v>
      </c>
      <c r="AC111" s="118">
        <v>1</v>
      </c>
      <c r="AD111" s="118">
        <v>1</v>
      </c>
      <c r="AE111" s="118">
        <v>1</v>
      </c>
      <c r="AF111" s="118">
        <v>1</v>
      </c>
      <c r="AG111" s="43">
        <v>2023</v>
      </c>
      <c r="AH111" s="7"/>
    </row>
    <row r="112" spans="1:66" s="8" customFormat="1" ht="101.25" customHeight="1" x14ac:dyDescent="0.25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60"/>
      <c r="X112" s="69"/>
      <c r="Y112" s="5" t="s">
        <v>155</v>
      </c>
      <c r="Z112" s="43" t="s">
        <v>19</v>
      </c>
      <c r="AA112" s="43">
        <v>48</v>
      </c>
      <c r="AB112" s="43">
        <v>50</v>
      </c>
      <c r="AC112" s="43">
        <v>50</v>
      </c>
      <c r="AD112" s="43">
        <v>50</v>
      </c>
      <c r="AE112" s="43">
        <v>50</v>
      </c>
      <c r="AF112" s="124">
        <v>50</v>
      </c>
      <c r="AG112" s="43">
        <v>2023</v>
      </c>
      <c r="AH112" s="7"/>
    </row>
    <row r="113" spans="1:34" s="8" customFormat="1" ht="83.25" customHeight="1" x14ac:dyDescent="0.25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60"/>
      <c r="X113" s="69"/>
      <c r="Y113" s="5" t="s">
        <v>166</v>
      </c>
      <c r="Z113" s="43" t="s">
        <v>19</v>
      </c>
      <c r="AA113" s="43">
        <v>500</v>
      </c>
      <c r="AB113" s="43">
        <v>500</v>
      </c>
      <c r="AC113" s="43">
        <v>500</v>
      </c>
      <c r="AD113" s="43">
        <v>600</v>
      </c>
      <c r="AE113" s="43">
        <v>700</v>
      </c>
      <c r="AF113" s="43">
        <v>700</v>
      </c>
      <c r="AG113" s="43">
        <v>2023</v>
      </c>
    </row>
    <row r="114" spans="1:34" s="8" customFormat="1" ht="81" customHeight="1" x14ac:dyDescent="0.25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60"/>
      <c r="X114" s="69"/>
      <c r="Y114" s="5" t="s">
        <v>168</v>
      </c>
      <c r="Z114" s="116" t="s">
        <v>74</v>
      </c>
      <c r="AA114" s="116">
        <v>1</v>
      </c>
      <c r="AB114" s="116">
        <v>1</v>
      </c>
      <c r="AC114" s="116">
        <v>1</v>
      </c>
      <c r="AD114" s="116">
        <v>1</v>
      </c>
      <c r="AE114" s="116">
        <v>1</v>
      </c>
      <c r="AF114" s="116">
        <v>1</v>
      </c>
      <c r="AG114" s="116">
        <v>2023</v>
      </c>
    </row>
    <row r="115" spans="1:34" s="8" customFormat="1" ht="99" customHeight="1" x14ac:dyDescent="0.25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60"/>
      <c r="X115" s="69"/>
      <c r="Y115" s="5" t="s">
        <v>169</v>
      </c>
      <c r="Z115" s="43" t="s">
        <v>19</v>
      </c>
      <c r="AA115" s="43">
        <v>20</v>
      </c>
      <c r="AB115" s="43">
        <v>20</v>
      </c>
      <c r="AC115" s="43">
        <v>20</v>
      </c>
      <c r="AD115" s="43">
        <v>20</v>
      </c>
      <c r="AE115" s="43">
        <v>20</v>
      </c>
      <c r="AF115" s="43">
        <v>20</v>
      </c>
      <c r="AG115" s="43">
        <v>2023</v>
      </c>
    </row>
    <row r="116" spans="1:34" s="8" customFormat="1" ht="42" customHeight="1" x14ac:dyDescent="0.25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60"/>
      <c r="X116" s="60"/>
      <c r="Y116" s="121" t="s">
        <v>36</v>
      </c>
      <c r="Z116" s="43" t="s">
        <v>22</v>
      </c>
      <c r="AA116" s="122">
        <f>AA117+AA126</f>
        <v>6003.5</v>
      </c>
      <c r="AB116" s="122">
        <f t="shared" ref="AB116" si="5">AB117+AB126</f>
        <v>6159.3</v>
      </c>
      <c r="AC116" s="122">
        <f>AC117+AC126</f>
        <v>5959.3</v>
      </c>
      <c r="AD116" s="122">
        <f t="shared" ref="AD116:AE116" si="6">AD117+AD126</f>
        <v>5959.3</v>
      </c>
      <c r="AE116" s="122">
        <f t="shared" si="6"/>
        <v>4827.3</v>
      </c>
      <c r="AF116" s="122">
        <f>AA116+AB116+AC116+AD116+AE116</f>
        <v>28908.699999999997</v>
      </c>
      <c r="AG116" s="43">
        <v>2023</v>
      </c>
      <c r="AH116" s="10"/>
    </row>
    <row r="117" spans="1:34" s="8" customFormat="1" ht="50.25" customHeight="1" x14ac:dyDescent="0.25">
      <c r="A117" s="59"/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1"/>
      <c r="X117" s="72"/>
      <c r="Y117" s="5" t="s">
        <v>79</v>
      </c>
      <c r="Z117" s="49" t="s">
        <v>25</v>
      </c>
      <c r="AA117" s="2">
        <f>AA122+AA124+AA120</f>
        <v>250</v>
      </c>
      <c r="AB117" s="2">
        <f>AB122+AB124+AB120</f>
        <v>150</v>
      </c>
      <c r="AC117" s="2">
        <f t="shared" ref="AC117:AE117" si="7">AC122+AC124+AC120</f>
        <v>150</v>
      </c>
      <c r="AD117" s="2">
        <f>AD122+AD124+AD120</f>
        <v>150</v>
      </c>
      <c r="AE117" s="2">
        <f t="shared" si="7"/>
        <v>150</v>
      </c>
      <c r="AF117" s="2">
        <f>AA117+AB117+AC117+AD117+AE117</f>
        <v>850</v>
      </c>
      <c r="AG117" s="108">
        <v>2023</v>
      </c>
      <c r="AH117" s="10"/>
    </row>
    <row r="118" spans="1:34" s="8" customFormat="1" ht="47.25" x14ac:dyDescent="0.25">
      <c r="A118" s="70"/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1"/>
      <c r="X118" s="71"/>
      <c r="Y118" s="45" t="s">
        <v>40</v>
      </c>
      <c r="Z118" s="101" t="s">
        <v>23</v>
      </c>
      <c r="AA118" s="101">
        <v>3</v>
      </c>
      <c r="AB118" s="101">
        <v>4</v>
      </c>
      <c r="AC118" s="101">
        <v>5</v>
      </c>
      <c r="AD118" s="108">
        <v>5</v>
      </c>
      <c r="AE118" s="108">
        <v>5</v>
      </c>
      <c r="AF118" s="42">
        <v>5</v>
      </c>
      <c r="AG118" s="108">
        <v>2023</v>
      </c>
      <c r="AH118" s="10"/>
    </row>
    <row r="119" spans="1:34" s="8" customFormat="1" ht="65.25" customHeight="1" x14ac:dyDescent="0.25">
      <c r="A119" s="70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60"/>
      <c r="X119" s="60"/>
      <c r="Y119" s="5" t="s">
        <v>53</v>
      </c>
      <c r="Z119" s="101" t="s">
        <v>21</v>
      </c>
      <c r="AA119" s="101">
        <v>1</v>
      </c>
      <c r="AB119" s="101">
        <v>2</v>
      </c>
      <c r="AC119" s="101">
        <v>3</v>
      </c>
      <c r="AD119" s="108">
        <v>3</v>
      </c>
      <c r="AE119" s="108">
        <v>3</v>
      </c>
      <c r="AF119" s="42">
        <v>3</v>
      </c>
      <c r="AG119" s="108">
        <v>2023</v>
      </c>
      <c r="AH119" s="10"/>
    </row>
    <row r="120" spans="1:34" s="8" customFormat="1" ht="65.25" customHeight="1" x14ac:dyDescent="0.25">
      <c r="A120" s="59">
        <v>9</v>
      </c>
      <c r="B120" s="56">
        <v>3</v>
      </c>
      <c r="C120" s="56">
        <v>8</v>
      </c>
      <c r="D120" s="56">
        <v>0</v>
      </c>
      <c r="E120" s="56">
        <v>7</v>
      </c>
      <c r="F120" s="56">
        <v>0</v>
      </c>
      <c r="G120" s="56">
        <v>7</v>
      </c>
      <c r="H120" s="56">
        <v>0</v>
      </c>
      <c r="I120" s="56">
        <v>2</v>
      </c>
      <c r="J120" s="56">
        <v>3</v>
      </c>
      <c r="K120" s="56">
        <v>0</v>
      </c>
      <c r="L120" s="56">
        <v>1</v>
      </c>
      <c r="M120" s="56">
        <v>2</v>
      </c>
      <c r="N120" s="56">
        <v>0</v>
      </c>
      <c r="O120" s="59">
        <v>0</v>
      </c>
      <c r="P120" s="59">
        <v>1</v>
      </c>
      <c r="Q120" s="59" t="s">
        <v>30</v>
      </c>
      <c r="R120" s="59"/>
      <c r="S120" s="59"/>
      <c r="T120" s="59"/>
      <c r="U120" s="59"/>
      <c r="V120" s="59"/>
      <c r="W120" s="60"/>
      <c r="X120" s="60"/>
      <c r="Y120" s="5" t="s">
        <v>54</v>
      </c>
      <c r="Z120" s="101" t="s">
        <v>22</v>
      </c>
      <c r="AA120" s="2">
        <v>5</v>
      </c>
      <c r="AB120" s="2">
        <v>5</v>
      </c>
      <c r="AC120" s="2">
        <v>5</v>
      </c>
      <c r="AD120" s="2">
        <v>5</v>
      </c>
      <c r="AE120" s="2">
        <v>5</v>
      </c>
      <c r="AF120" s="2">
        <f>AA120+AB120+AC120+AE120+AD120</f>
        <v>25</v>
      </c>
      <c r="AG120" s="101">
        <v>2023</v>
      </c>
      <c r="AH120" s="10"/>
    </row>
    <row r="121" spans="1:34" s="8" customFormat="1" ht="64.5" customHeight="1" x14ac:dyDescent="0.25">
      <c r="A121" s="59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9"/>
      <c r="P121" s="59"/>
      <c r="Q121" s="59"/>
      <c r="R121" s="59"/>
      <c r="S121" s="59"/>
      <c r="T121" s="59"/>
      <c r="U121" s="59"/>
      <c r="V121" s="59"/>
      <c r="W121" s="60"/>
      <c r="X121" s="60"/>
      <c r="Y121" s="5" t="s">
        <v>111</v>
      </c>
      <c r="Z121" s="116" t="s">
        <v>23</v>
      </c>
      <c r="AA121" s="42">
        <v>5</v>
      </c>
      <c r="AB121" s="42">
        <v>5</v>
      </c>
      <c r="AC121" s="42">
        <v>5</v>
      </c>
      <c r="AD121" s="42">
        <v>5</v>
      </c>
      <c r="AE121" s="42">
        <v>5</v>
      </c>
      <c r="AF121" s="42">
        <v>5</v>
      </c>
      <c r="AG121" s="116">
        <v>2023</v>
      </c>
      <c r="AH121" s="10"/>
    </row>
    <row r="122" spans="1:34" s="8" customFormat="1" ht="50.25" customHeight="1" x14ac:dyDescent="0.25">
      <c r="A122" s="56">
        <v>9</v>
      </c>
      <c r="B122" s="56">
        <v>3</v>
      </c>
      <c r="C122" s="56">
        <v>8</v>
      </c>
      <c r="D122" s="56">
        <v>0</v>
      </c>
      <c r="E122" s="56">
        <v>7</v>
      </c>
      <c r="F122" s="56">
        <v>0</v>
      </c>
      <c r="G122" s="56">
        <v>7</v>
      </c>
      <c r="H122" s="56">
        <v>0</v>
      </c>
      <c r="I122" s="56">
        <v>2</v>
      </c>
      <c r="J122" s="56">
        <v>3</v>
      </c>
      <c r="K122" s="56">
        <v>0</v>
      </c>
      <c r="L122" s="56">
        <v>1</v>
      </c>
      <c r="M122" s="56">
        <v>2</v>
      </c>
      <c r="N122" s="56">
        <v>0</v>
      </c>
      <c r="O122" s="59">
        <v>0</v>
      </c>
      <c r="P122" s="59">
        <v>2</v>
      </c>
      <c r="Q122" s="59" t="s">
        <v>30</v>
      </c>
      <c r="R122" s="59"/>
      <c r="S122" s="59"/>
      <c r="T122" s="59"/>
      <c r="U122" s="59"/>
      <c r="V122" s="59"/>
      <c r="W122" s="60"/>
      <c r="X122" s="60"/>
      <c r="Y122" s="5" t="s">
        <v>55</v>
      </c>
      <c r="Z122" s="101" t="s">
        <v>22</v>
      </c>
      <c r="AA122" s="2">
        <v>230</v>
      </c>
      <c r="AB122" s="2">
        <v>130</v>
      </c>
      <c r="AC122" s="2">
        <v>130</v>
      </c>
      <c r="AD122" s="2">
        <v>130</v>
      </c>
      <c r="AE122" s="2">
        <v>130</v>
      </c>
      <c r="AF122" s="2">
        <f>AA122+AB122+AC122+AD122+AE122</f>
        <v>750</v>
      </c>
      <c r="AG122" s="108">
        <v>2023</v>
      </c>
      <c r="AH122" s="10"/>
    </row>
    <row r="123" spans="1:34" s="8" customFormat="1" ht="50.25" customHeight="1" x14ac:dyDescent="0.25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9"/>
      <c r="P123" s="59"/>
      <c r="Q123" s="59"/>
      <c r="R123" s="59"/>
      <c r="S123" s="59"/>
      <c r="T123" s="59"/>
      <c r="U123" s="59"/>
      <c r="V123" s="59"/>
      <c r="W123" s="60"/>
      <c r="X123" s="60"/>
      <c r="Y123" s="5" t="s">
        <v>112</v>
      </c>
      <c r="Z123" s="116" t="s">
        <v>21</v>
      </c>
      <c r="AA123" s="42">
        <v>10</v>
      </c>
      <c r="AB123" s="42">
        <v>10</v>
      </c>
      <c r="AC123" s="42">
        <v>10</v>
      </c>
      <c r="AD123" s="42">
        <v>10</v>
      </c>
      <c r="AE123" s="42">
        <v>10</v>
      </c>
      <c r="AF123" s="42">
        <v>10</v>
      </c>
      <c r="AG123" s="116">
        <v>2023</v>
      </c>
      <c r="AH123" s="10"/>
    </row>
    <row r="124" spans="1:34" s="8" customFormat="1" ht="83.25" customHeight="1" x14ac:dyDescent="0.25">
      <c r="A124" s="56">
        <v>9</v>
      </c>
      <c r="B124" s="56">
        <v>3</v>
      </c>
      <c r="C124" s="56">
        <v>8</v>
      </c>
      <c r="D124" s="56">
        <v>0</v>
      </c>
      <c r="E124" s="56">
        <v>7</v>
      </c>
      <c r="F124" s="56">
        <v>0</v>
      </c>
      <c r="G124" s="56">
        <v>7</v>
      </c>
      <c r="H124" s="56">
        <v>0</v>
      </c>
      <c r="I124" s="56">
        <v>2</v>
      </c>
      <c r="J124" s="56">
        <v>3</v>
      </c>
      <c r="K124" s="56">
        <v>0</v>
      </c>
      <c r="L124" s="56">
        <v>1</v>
      </c>
      <c r="M124" s="56">
        <v>2</v>
      </c>
      <c r="N124" s="56">
        <v>0</v>
      </c>
      <c r="O124" s="59">
        <v>0</v>
      </c>
      <c r="P124" s="59">
        <v>3</v>
      </c>
      <c r="Q124" s="59" t="s">
        <v>30</v>
      </c>
      <c r="R124" s="59"/>
      <c r="S124" s="59"/>
      <c r="T124" s="59"/>
      <c r="U124" s="59"/>
      <c r="V124" s="59"/>
      <c r="W124" s="60"/>
      <c r="X124" s="60"/>
      <c r="Y124" s="5" t="s">
        <v>56</v>
      </c>
      <c r="Z124" s="101" t="s">
        <v>22</v>
      </c>
      <c r="AA124" s="2">
        <v>15</v>
      </c>
      <c r="AB124" s="2">
        <v>15</v>
      </c>
      <c r="AC124" s="2">
        <v>15</v>
      </c>
      <c r="AD124" s="2">
        <v>15</v>
      </c>
      <c r="AE124" s="2">
        <v>15</v>
      </c>
      <c r="AF124" s="2">
        <f>AA124+AB124+AC124+AD124+AE124</f>
        <v>75</v>
      </c>
      <c r="AG124" s="108">
        <v>2023</v>
      </c>
      <c r="AH124" s="10"/>
    </row>
    <row r="125" spans="1:34" s="8" customFormat="1" ht="83.25" customHeight="1" x14ac:dyDescent="0.25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9"/>
      <c r="P125" s="59"/>
      <c r="Q125" s="59"/>
      <c r="R125" s="59"/>
      <c r="S125" s="59"/>
      <c r="T125" s="59"/>
      <c r="U125" s="59"/>
      <c r="V125" s="59"/>
      <c r="W125" s="60"/>
      <c r="X125" s="60"/>
      <c r="Y125" s="5" t="s">
        <v>113</v>
      </c>
      <c r="Z125" s="43" t="s">
        <v>19</v>
      </c>
      <c r="AA125" s="117">
        <v>3</v>
      </c>
      <c r="AB125" s="117">
        <v>3</v>
      </c>
      <c r="AC125" s="117">
        <v>3</v>
      </c>
      <c r="AD125" s="117">
        <v>3</v>
      </c>
      <c r="AE125" s="117">
        <v>3</v>
      </c>
      <c r="AF125" s="117">
        <v>3</v>
      </c>
      <c r="AG125" s="116">
        <v>2023</v>
      </c>
      <c r="AH125" s="10"/>
    </row>
    <row r="126" spans="1:34" s="8" customFormat="1" ht="81.75" customHeight="1" x14ac:dyDescent="0.25">
      <c r="A126" s="56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60"/>
      <c r="X126" s="60"/>
      <c r="Y126" s="52" t="s">
        <v>37</v>
      </c>
      <c r="Z126" s="43" t="s">
        <v>25</v>
      </c>
      <c r="AA126" s="135">
        <f>AA128+AA130+AA132+AA134</f>
        <v>5753.5</v>
      </c>
      <c r="AB126" s="135">
        <f>AB128+AB130+AB132</f>
        <v>6009.3</v>
      </c>
      <c r="AC126" s="135">
        <f>AC128+AC130+AC132</f>
        <v>5809.3</v>
      </c>
      <c r="AD126" s="135">
        <f t="shared" ref="AD126:AE126" si="8">AD128+AD130+AD132</f>
        <v>5809.3</v>
      </c>
      <c r="AE126" s="135">
        <f t="shared" si="8"/>
        <v>4677.3</v>
      </c>
      <c r="AF126" s="2">
        <f>AA126+AB126+AC126+AD126+AE126</f>
        <v>28058.699999999997</v>
      </c>
      <c r="AG126" s="108">
        <v>2023</v>
      </c>
      <c r="AH126" s="10"/>
    </row>
    <row r="127" spans="1:34" s="8" customFormat="1" ht="48.75" customHeight="1" x14ac:dyDescent="0.25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60"/>
      <c r="X127" s="60"/>
      <c r="Y127" s="5" t="s">
        <v>104</v>
      </c>
      <c r="Z127" s="43" t="s">
        <v>20</v>
      </c>
      <c r="AA127" s="104">
        <v>3500</v>
      </c>
      <c r="AB127" s="104">
        <v>3500</v>
      </c>
      <c r="AC127" s="104">
        <v>3500</v>
      </c>
      <c r="AD127" s="112">
        <v>3500</v>
      </c>
      <c r="AE127" s="112">
        <v>3500</v>
      </c>
      <c r="AF127" s="42">
        <v>3500</v>
      </c>
      <c r="AG127" s="108">
        <v>2023</v>
      </c>
      <c r="AH127" s="10"/>
    </row>
    <row r="128" spans="1:34" s="8" customFormat="1" ht="51" customHeight="1" x14ac:dyDescent="0.25">
      <c r="A128" s="59">
        <v>9</v>
      </c>
      <c r="B128" s="56">
        <v>3</v>
      </c>
      <c r="C128" s="56">
        <v>8</v>
      </c>
      <c r="D128" s="56">
        <v>0</v>
      </c>
      <c r="E128" s="56">
        <v>7</v>
      </c>
      <c r="F128" s="56">
        <v>0</v>
      </c>
      <c r="G128" s="56">
        <v>7</v>
      </c>
      <c r="H128" s="56">
        <v>0</v>
      </c>
      <c r="I128" s="56">
        <v>2</v>
      </c>
      <c r="J128" s="56">
        <v>3</v>
      </c>
      <c r="K128" s="56">
        <v>0</v>
      </c>
      <c r="L128" s="56">
        <v>2</v>
      </c>
      <c r="M128" s="56">
        <v>2</v>
      </c>
      <c r="N128" s="56">
        <v>0</v>
      </c>
      <c r="O128" s="59">
        <v>0</v>
      </c>
      <c r="P128" s="59">
        <v>1</v>
      </c>
      <c r="Q128" s="59" t="s">
        <v>28</v>
      </c>
      <c r="R128" s="58"/>
      <c r="S128" s="59"/>
      <c r="T128" s="59"/>
      <c r="U128" s="59"/>
      <c r="V128" s="59"/>
      <c r="W128" s="60"/>
      <c r="X128" s="60"/>
      <c r="Y128" s="5" t="s">
        <v>57</v>
      </c>
      <c r="Z128" s="43" t="s">
        <v>25</v>
      </c>
      <c r="AA128" s="104">
        <v>4350.1000000000004</v>
      </c>
      <c r="AB128" s="112">
        <v>5709.3</v>
      </c>
      <c r="AC128" s="112">
        <v>4771.6000000000004</v>
      </c>
      <c r="AD128" s="112">
        <v>4771.6000000000004</v>
      </c>
      <c r="AE128" s="112">
        <v>4577.3</v>
      </c>
      <c r="AF128" s="2">
        <f>AA128+AB128+AC128+AD128+AE128</f>
        <v>24179.9</v>
      </c>
      <c r="AG128" s="108">
        <v>2023</v>
      </c>
      <c r="AH128" s="10"/>
    </row>
    <row r="129" spans="1:34" s="8" customFormat="1" ht="64.5" customHeight="1" x14ac:dyDescent="0.25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60"/>
      <c r="X129" s="60"/>
      <c r="Y129" s="5" t="s">
        <v>156</v>
      </c>
      <c r="Z129" s="43" t="s">
        <v>19</v>
      </c>
      <c r="AA129" s="104">
        <v>5</v>
      </c>
      <c r="AB129" s="104">
        <v>5</v>
      </c>
      <c r="AC129" s="104">
        <v>5</v>
      </c>
      <c r="AD129" s="112">
        <v>5</v>
      </c>
      <c r="AE129" s="112">
        <v>5</v>
      </c>
      <c r="AF129" s="42">
        <v>5</v>
      </c>
      <c r="AG129" s="108">
        <v>2023</v>
      </c>
      <c r="AH129" s="10"/>
    </row>
    <row r="130" spans="1:34" s="8" customFormat="1" ht="65.25" customHeight="1" x14ac:dyDescent="0.25">
      <c r="A130" s="56">
        <v>9</v>
      </c>
      <c r="B130" s="56">
        <v>3</v>
      </c>
      <c r="C130" s="56">
        <v>8</v>
      </c>
      <c r="D130" s="56">
        <v>0</v>
      </c>
      <c r="E130" s="56">
        <v>4</v>
      </c>
      <c r="F130" s="56">
        <v>0</v>
      </c>
      <c r="G130" s="56">
        <v>1</v>
      </c>
      <c r="H130" s="56">
        <v>0</v>
      </c>
      <c r="I130" s="56">
        <v>2</v>
      </c>
      <c r="J130" s="56">
        <v>3</v>
      </c>
      <c r="K130" s="56">
        <v>0</v>
      </c>
      <c r="L130" s="56">
        <v>2</v>
      </c>
      <c r="M130" s="56">
        <v>2</v>
      </c>
      <c r="N130" s="56">
        <v>0</v>
      </c>
      <c r="O130" s="59">
        <v>0</v>
      </c>
      <c r="P130" s="59">
        <v>2</v>
      </c>
      <c r="Q130" s="59" t="s">
        <v>29</v>
      </c>
      <c r="R130" s="59"/>
      <c r="S130" s="59"/>
      <c r="T130" s="59"/>
      <c r="U130" s="59"/>
      <c r="V130" s="59"/>
      <c r="W130" s="60"/>
      <c r="X130" s="60"/>
      <c r="Y130" s="5" t="s">
        <v>58</v>
      </c>
      <c r="Z130" s="43" t="s">
        <v>25</v>
      </c>
      <c r="AA130" s="135">
        <v>300</v>
      </c>
      <c r="AB130" s="135">
        <v>300</v>
      </c>
      <c r="AC130" s="135">
        <v>100</v>
      </c>
      <c r="AD130" s="135">
        <v>100</v>
      </c>
      <c r="AE130" s="135">
        <v>100</v>
      </c>
      <c r="AF130" s="2">
        <f>AA130+AB130+AC130+AD130+AE130</f>
        <v>900</v>
      </c>
      <c r="AG130" s="108">
        <v>2023</v>
      </c>
      <c r="AH130" s="10"/>
    </row>
    <row r="131" spans="1:34" s="8" customFormat="1" ht="63" x14ac:dyDescent="0.25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60"/>
      <c r="X131" s="60"/>
      <c r="Y131" s="6" t="s">
        <v>114</v>
      </c>
      <c r="Z131" s="43" t="s">
        <v>20</v>
      </c>
      <c r="AA131" s="104">
        <v>90</v>
      </c>
      <c r="AB131" s="104">
        <v>95</v>
      </c>
      <c r="AC131" s="104">
        <v>100</v>
      </c>
      <c r="AD131" s="112">
        <v>100</v>
      </c>
      <c r="AE131" s="112">
        <v>100</v>
      </c>
      <c r="AF131" s="42">
        <v>100</v>
      </c>
      <c r="AG131" s="108">
        <v>2023</v>
      </c>
      <c r="AH131" s="10"/>
    </row>
    <row r="132" spans="1:34" s="8" customFormat="1" ht="96" customHeight="1" x14ac:dyDescent="0.25">
      <c r="A132" s="73">
        <v>9</v>
      </c>
      <c r="B132" s="73">
        <v>3</v>
      </c>
      <c r="C132" s="73">
        <v>8</v>
      </c>
      <c r="D132" s="73">
        <v>0</v>
      </c>
      <c r="E132" s="73">
        <v>7</v>
      </c>
      <c r="F132" s="73">
        <v>0</v>
      </c>
      <c r="G132" s="94">
        <v>7</v>
      </c>
      <c r="H132" s="94">
        <v>0</v>
      </c>
      <c r="I132" s="94">
        <v>2</v>
      </c>
      <c r="J132" s="94">
        <v>3</v>
      </c>
      <c r="K132" s="95">
        <v>0</v>
      </c>
      <c r="L132" s="95">
        <v>2</v>
      </c>
      <c r="M132" s="95" t="s">
        <v>75</v>
      </c>
      <c r="N132" s="95">
        <v>1</v>
      </c>
      <c r="O132" s="94">
        <v>2</v>
      </c>
      <c r="P132" s="94">
        <v>0</v>
      </c>
      <c r="Q132" s="94">
        <v>0</v>
      </c>
      <c r="R132" s="94"/>
      <c r="S132" s="94"/>
      <c r="T132" s="94"/>
      <c r="U132" s="94"/>
      <c r="V132" s="94"/>
      <c r="W132" s="96"/>
      <c r="X132" s="96"/>
      <c r="Y132" s="41" t="s">
        <v>157</v>
      </c>
      <c r="Z132" s="101" t="s">
        <v>76</v>
      </c>
      <c r="AA132" s="107">
        <v>403.4</v>
      </c>
      <c r="AB132" s="135">
        <v>0</v>
      </c>
      <c r="AC132" s="135">
        <v>937.7</v>
      </c>
      <c r="AD132" s="135">
        <v>937.7</v>
      </c>
      <c r="AE132" s="135">
        <v>0</v>
      </c>
      <c r="AF132" s="2">
        <f>AA132+AB132+AC132+AD132+AE132</f>
        <v>2278.8000000000002</v>
      </c>
      <c r="AG132" s="101">
        <v>2022</v>
      </c>
      <c r="AH132" s="10"/>
    </row>
    <row r="133" spans="1:34" s="8" customFormat="1" ht="69.75" customHeight="1" x14ac:dyDescent="0.25">
      <c r="A133" s="73"/>
      <c r="B133" s="73"/>
      <c r="C133" s="73"/>
      <c r="D133" s="73"/>
      <c r="E133" s="73"/>
      <c r="F133" s="73"/>
      <c r="G133" s="94"/>
      <c r="H133" s="94"/>
      <c r="I133" s="94"/>
      <c r="J133" s="94"/>
      <c r="K133" s="95"/>
      <c r="L133" s="95"/>
      <c r="M133" s="95"/>
      <c r="N133" s="95"/>
      <c r="O133" s="94"/>
      <c r="P133" s="94"/>
      <c r="Q133" s="94"/>
      <c r="R133" s="94"/>
      <c r="S133" s="94"/>
      <c r="T133" s="94"/>
      <c r="U133" s="94"/>
      <c r="V133" s="94"/>
      <c r="W133" s="96"/>
      <c r="X133" s="96"/>
      <c r="Y133" s="41" t="s">
        <v>158</v>
      </c>
      <c r="Z133" s="101" t="s">
        <v>74</v>
      </c>
      <c r="AA133" s="83">
        <v>1</v>
      </c>
      <c r="AB133" s="149">
        <v>0</v>
      </c>
      <c r="AC133" s="149">
        <v>1</v>
      </c>
      <c r="AD133" s="149">
        <v>1</v>
      </c>
      <c r="AE133" s="149">
        <v>0</v>
      </c>
      <c r="AF133" s="42">
        <v>1</v>
      </c>
      <c r="AG133" s="101">
        <v>2022</v>
      </c>
      <c r="AH133" s="10"/>
    </row>
    <row r="134" spans="1:34" s="131" customFormat="1" ht="96" customHeight="1" x14ac:dyDescent="0.25">
      <c r="A134" s="139">
        <v>9</v>
      </c>
      <c r="B134" s="139">
        <v>3</v>
      </c>
      <c r="C134" s="139">
        <v>8</v>
      </c>
      <c r="D134" s="139">
        <v>0</v>
      </c>
      <c r="E134" s="139">
        <v>7</v>
      </c>
      <c r="F134" s="139">
        <v>0</v>
      </c>
      <c r="G134" s="137">
        <v>7</v>
      </c>
      <c r="H134" s="137">
        <v>0</v>
      </c>
      <c r="I134" s="137">
        <v>2</v>
      </c>
      <c r="J134" s="137">
        <v>3</v>
      </c>
      <c r="K134" s="138">
        <v>0</v>
      </c>
      <c r="L134" s="138">
        <v>2</v>
      </c>
      <c r="M134" s="138">
        <v>1</v>
      </c>
      <c r="N134" s="138">
        <v>1</v>
      </c>
      <c r="O134" s="137">
        <v>2</v>
      </c>
      <c r="P134" s="137">
        <v>0</v>
      </c>
      <c r="Q134" s="137">
        <v>0</v>
      </c>
      <c r="R134" s="137"/>
      <c r="S134" s="137"/>
      <c r="T134" s="137"/>
      <c r="U134" s="137"/>
      <c r="V134" s="137"/>
      <c r="W134" s="140"/>
      <c r="X134" s="140"/>
      <c r="Y134" s="145" t="s">
        <v>185</v>
      </c>
      <c r="Z134" s="107" t="s">
        <v>76</v>
      </c>
      <c r="AA134" s="141">
        <v>700</v>
      </c>
      <c r="AB134" s="146">
        <v>0</v>
      </c>
      <c r="AC134" s="146">
        <v>0</v>
      </c>
      <c r="AD134" s="146">
        <v>0</v>
      </c>
      <c r="AE134" s="146">
        <v>0</v>
      </c>
      <c r="AF134" s="141">
        <f>AA134+AB134+AC134+AD134+AE134</f>
        <v>700</v>
      </c>
      <c r="AG134" s="107">
        <v>2019</v>
      </c>
      <c r="AH134" s="134"/>
    </row>
    <row r="135" spans="1:34" s="131" customFormat="1" ht="69.75" customHeight="1" x14ac:dyDescent="0.25">
      <c r="A135" s="139"/>
      <c r="B135" s="139"/>
      <c r="C135" s="139"/>
      <c r="D135" s="139"/>
      <c r="E135" s="139"/>
      <c r="F135" s="139"/>
      <c r="G135" s="137"/>
      <c r="H135" s="137"/>
      <c r="I135" s="137"/>
      <c r="J135" s="137"/>
      <c r="K135" s="138"/>
      <c r="L135" s="138"/>
      <c r="M135" s="138"/>
      <c r="N135" s="138"/>
      <c r="O135" s="137"/>
      <c r="P135" s="137"/>
      <c r="Q135" s="137"/>
      <c r="R135" s="137"/>
      <c r="S135" s="137"/>
      <c r="T135" s="137"/>
      <c r="U135" s="137"/>
      <c r="V135" s="137"/>
      <c r="W135" s="140"/>
      <c r="X135" s="140"/>
      <c r="Y135" s="145" t="s">
        <v>184</v>
      </c>
      <c r="Z135" s="107" t="s">
        <v>74</v>
      </c>
      <c r="AA135" s="144">
        <v>1</v>
      </c>
      <c r="AB135" s="150">
        <v>0</v>
      </c>
      <c r="AC135" s="150">
        <v>0</v>
      </c>
      <c r="AD135" s="150">
        <v>0</v>
      </c>
      <c r="AE135" s="150">
        <v>0</v>
      </c>
      <c r="AF135" s="143">
        <v>1</v>
      </c>
      <c r="AG135" s="107">
        <v>2019</v>
      </c>
      <c r="AH135" s="134"/>
    </row>
    <row r="136" spans="1:34" s="8" customFormat="1" ht="78.75" customHeight="1" x14ac:dyDescent="0.25">
      <c r="A136" s="56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60"/>
      <c r="X136" s="60"/>
      <c r="Y136" s="100" t="s">
        <v>87</v>
      </c>
      <c r="Z136" s="103" t="s">
        <v>22</v>
      </c>
      <c r="AA136" s="9">
        <f>AA137</f>
        <v>50</v>
      </c>
      <c r="AB136" s="9">
        <v>50</v>
      </c>
      <c r="AC136" s="9">
        <v>50</v>
      </c>
      <c r="AD136" s="9">
        <v>50</v>
      </c>
      <c r="AE136" s="9">
        <v>50</v>
      </c>
      <c r="AF136" s="2">
        <f>AA136+AB136+AC136+AD136+AE136</f>
        <v>250</v>
      </c>
      <c r="AG136" s="101">
        <v>2023</v>
      </c>
      <c r="AH136" s="10"/>
    </row>
    <row r="137" spans="1:34" s="8" customFormat="1" ht="64.5" customHeight="1" x14ac:dyDescent="0.25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60"/>
      <c r="X137" s="60"/>
      <c r="Y137" s="5" t="s">
        <v>88</v>
      </c>
      <c r="Z137" s="103" t="s">
        <v>22</v>
      </c>
      <c r="AA137" s="9">
        <f>AA140+AA142</f>
        <v>50</v>
      </c>
      <c r="AB137" s="9">
        <v>50</v>
      </c>
      <c r="AC137" s="9">
        <v>50</v>
      </c>
      <c r="AD137" s="9">
        <v>50</v>
      </c>
      <c r="AE137" s="9">
        <v>50</v>
      </c>
      <c r="AF137" s="2">
        <f>AA137+AB137+AC137+AD137+AE137</f>
        <v>250</v>
      </c>
      <c r="AG137" s="108">
        <v>2023</v>
      </c>
      <c r="AH137" s="10"/>
    </row>
    <row r="138" spans="1:34" s="8" customFormat="1" ht="84" customHeight="1" x14ac:dyDescent="0.25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60"/>
      <c r="X138" s="60"/>
      <c r="Y138" s="5" t="s">
        <v>89</v>
      </c>
      <c r="Z138" s="101" t="s">
        <v>21</v>
      </c>
      <c r="AA138" s="147">
        <v>2</v>
      </c>
      <c r="AB138" s="147">
        <v>2</v>
      </c>
      <c r="AC138" s="147">
        <v>2</v>
      </c>
      <c r="AD138" s="111">
        <v>2</v>
      </c>
      <c r="AE138" s="111">
        <v>2</v>
      </c>
      <c r="AF138" s="42">
        <v>10</v>
      </c>
      <c r="AG138" s="108">
        <v>2023</v>
      </c>
      <c r="AH138" s="10"/>
    </row>
    <row r="139" spans="1:34" s="8" customFormat="1" ht="66" customHeight="1" x14ac:dyDescent="0.25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60"/>
      <c r="X139" s="60"/>
      <c r="Y139" s="5" t="s">
        <v>90</v>
      </c>
      <c r="Z139" s="101" t="s">
        <v>19</v>
      </c>
      <c r="AA139" s="103">
        <v>1</v>
      </c>
      <c r="AB139" s="103">
        <v>1</v>
      </c>
      <c r="AC139" s="103">
        <v>1</v>
      </c>
      <c r="AD139" s="110">
        <v>1</v>
      </c>
      <c r="AE139" s="110">
        <v>1</v>
      </c>
      <c r="AF139" s="42">
        <v>5</v>
      </c>
      <c r="AG139" s="108">
        <v>2023</v>
      </c>
      <c r="AH139" s="10"/>
    </row>
    <row r="140" spans="1:34" s="8" customFormat="1" ht="98.25" customHeight="1" x14ac:dyDescent="0.25">
      <c r="A140" s="59">
        <v>9</v>
      </c>
      <c r="B140" s="56">
        <v>3</v>
      </c>
      <c r="C140" s="56">
        <v>8</v>
      </c>
      <c r="D140" s="56">
        <v>0</v>
      </c>
      <c r="E140" s="56">
        <v>7</v>
      </c>
      <c r="F140" s="56">
        <v>0</v>
      </c>
      <c r="G140" s="56">
        <v>7</v>
      </c>
      <c r="H140" s="56">
        <v>0</v>
      </c>
      <c r="I140" s="56">
        <v>2</v>
      </c>
      <c r="J140" s="56">
        <v>4</v>
      </c>
      <c r="K140" s="56">
        <v>0</v>
      </c>
      <c r="L140" s="56">
        <v>1</v>
      </c>
      <c r="M140" s="56">
        <v>2</v>
      </c>
      <c r="N140" s="56">
        <v>0</v>
      </c>
      <c r="O140" s="59">
        <v>0</v>
      </c>
      <c r="P140" s="59">
        <v>1</v>
      </c>
      <c r="Q140" s="59" t="s">
        <v>30</v>
      </c>
      <c r="R140" s="59"/>
      <c r="S140" s="59"/>
      <c r="T140" s="59"/>
      <c r="U140" s="59"/>
      <c r="V140" s="59"/>
      <c r="W140" s="60"/>
      <c r="X140" s="60"/>
      <c r="Y140" s="5" t="s">
        <v>91</v>
      </c>
      <c r="Z140" s="103" t="s">
        <v>22</v>
      </c>
      <c r="AA140" s="9">
        <v>5</v>
      </c>
      <c r="AB140" s="9">
        <v>5</v>
      </c>
      <c r="AC140" s="9">
        <v>5</v>
      </c>
      <c r="AD140" s="9">
        <v>5</v>
      </c>
      <c r="AE140" s="9">
        <v>5</v>
      </c>
      <c r="AF140" s="2">
        <f>AA140+AB140+AC140+AD140+AE140</f>
        <v>25</v>
      </c>
      <c r="AG140" s="108">
        <v>2023</v>
      </c>
      <c r="AH140" s="10"/>
    </row>
    <row r="141" spans="1:34" s="8" customFormat="1" ht="80.25" customHeight="1" x14ac:dyDescent="0.25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60"/>
      <c r="X141" s="60"/>
      <c r="Y141" s="5" t="s">
        <v>115</v>
      </c>
      <c r="Z141" s="118" t="s">
        <v>21</v>
      </c>
      <c r="AA141" s="84">
        <v>2</v>
      </c>
      <c r="AB141" s="84">
        <v>2</v>
      </c>
      <c r="AC141" s="84">
        <v>2</v>
      </c>
      <c r="AD141" s="119">
        <v>2</v>
      </c>
      <c r="AE141" s="119">
        <v>2</v>
      </c>
      <c r="AF141" s="42">
        <v>10</v>
      </c>
      <c r="AG141" s="118">
        <v>2023</v>
      </c>
      <c r="AH141" s="10"/>
    </row>
    <row r="142" spans="1:34" s="8" customFormat="1" ht="31.5" x14ac:dyDescent="0.25">
      <c r="A142" s="56">
        <v>9</v>
      </c>
      <c r="B142" s="56">
        <v>3</v>
      </c>
      <c r="C142" s="56">
        <v>8</v>
      </c>
      <c r="D142" s="56">
        <v>0</v>
      </c>
      <c r="E142" s="56">
        <v>7</v>
      </c>
      <c r="F142" s="56">
        <v>0</v>
      </c>
      <c r="G142" s="56">
        <v>7</v>
      </c>
      <c r="H142" s="56">
        <v>0</v>
      </c>
      <c r="I142" s="56">
        <v>2</v>
      </c>
      <c r="J142" s="56">
        <v>4</v>
      </c>
      <c r="K142" s="56">
        <v>0</v>
      </c>
      <c r="L142" s="56">
        <v>1</v>
      </c>
      <c r="M142" s="56">
        <v>2</v>
      </c>
      <c r="N142" s="56">
        <v>0</v>
      </c>
      <c r="O142" s="59">
        <v>0</v>
      </c>
      <c r="P142" s="59">
        <v>2</v>
      </c>
      <c r="Q142" s="59" t="s">
        <v>30</v>
      </c>
      <c r="R142" s="59"/>
      <c r="S142" s="59"/>
      <c r="T142" s="59"/>
      <c r="U142" s="59"/>
      <c r="V142" s="59"/>
      <c r="W142" s="60"/>
      <c r="X142" s="60"/>
      <c r="Y142" s="5" t="s">
        <v>92</v>
      </c>
      <c r="Z142" s="103" t="s">
        <v>22</v>
      </c>
      <c r="AA142" s="9">
        <v>45</v>
      </c>
      <c r="AB142" s="9">
        <v>45</v>
      </c>
      <c r="AC142" s="9">
        <v>45</v>
      </c>
      <c r="AD142" s="9">
        <v>45</v>
      </c>
      <c r="AE142" s="9">
        <v>45</v>
      </c>
      <c r="AF142" s="2">
        <f>AA142+AB142+AC142+AD142+AE142</f>
        <v>225</v>
      </c>
      <c r="AG142" s="108">
        <v>2023</v>
      </c>
      <c r="AH142" s="10"/>
    </row>
    <row r="143" spans="1:34" s="8" customFormat="1" ht="66" customHeight="1" x14ac:dyDescent="0.25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60"/>
      <c r="X143" s="60"/>
      <c r="Y143" s="5" t="s">
        <v>159</v>
      </c>
      <c r="Z143" s="118" t="s">
        <v>19</v>
      </c>
      <c r="AA143" s="110">
        <v>1</v>
      </c>
      <c r="AB143" s="110">
        <v>1</v>
      </c>
      <c r="AC143" s="110">
        <v>1</v>
      </c>
      <c r="AD143" s="110">
        <v>1</v>
      </c>
      <c r="AE143" s="110">
        <v>1</v>
      </c>
      <c r="AF143" s="42">
        <v>5</v>
      </c>
      <c r="AG143" s="118">
        <v>2023</v>
      </c>
      <c r="AH143" s="10"/>
    </row>
    <row r="144" spans="1:34" s="8" customFormat="1" ht="63" x14ac:dyDescent="0.25">
      <c r="A144" s="56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9"/>
      <c r="P144" s="59"/>
      <c r="Q144" s="59"/>
      <c r="R144" s="59"/>
      <c r="S144" s="59"/>
      <c r="T144" s="59"/>
      <c r="U144" s="59"/>
      <c r="V144" s="59"/>
      <c r="W144" s="60"/>
      <c r="X144" s="60"/>
      <c r="Y144" s="5" t="s">
        <v>102</v>
      </c>
      <c r="Z144" s="118" t="s">
        <v>74</v>
      </c>
      <c r="AA144" s="118">
        <v>1</v>
      </c>
      <c r="AB144" s="118">
        <v>1</v>
      </c>
      <c r="AC144" s="118">
        <v>1</v>
      </c>
      <c r="AD144" s="118">
        <v>1</v>
      </c>
      <c r="AE144" s="118">
        <v>1</v>
      </c>
      <c r="AF144" s="118">
        <v>1</v>
      </c>
      <c r="AG144" s="116">
        <v>2023</v>
      </c>
      <c r="AH144" s="10"/>
    </row>
    <row r="145" spans="1:34" s="8" customFormat="1" ht="63" x14ac:dyDescent="0.25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9"/>
      <c r="P145" s="59"/>
      <c r="Q145" s="59"/>
      <c r="R145" s="59"/>
      <c r="S145" s="59"/>
      <c r="T145" s="59"/>
      <c r="U145" s="59"/>
      <c r="V145" s="59"/>
      <c r="W145" s="60"/>
      <c r="X145" s="60"/>
      <c r="Y145" s="5" t="s">
        <v>116</v>
      </c>
      <c r="Z145" s="110" t="s">
        <v>19</v>
      </c>
      <c r="AA145" s="110">
        <v>3</v>
      </c>
      <c r="AB145" s="110">
        <v>3</v>
      </c>
      <c r="AC145" s="110">
        <v>3</v>
      </c>
      <c r="AD145" s="110">
        <v>3</v>
      </c>
      <c r="AE145" s="110">
        <v>3</v>
      </c>
      <c r="AF145" s="110">
        <v>3</v>
      </c>
      <c r="AG145" s="116">
        <v>2023</v>
      </c>
      <c r="AH145" s="10"/>
    </row>
    <row r="146" spans="1:34" s="8" customFormat="1" ht="65.25" customHeight="1" x14ac:dyDescent="0.25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60"/>
      <c r="X146" s="69"/>
      <c r="Y146" s="5" t="s">
        <v>117</v>
      </c>
      <c r="Z146" s="118" t="s">
        <v>74</v>
      </c>
      <c r="AA146" s="118">
        <v>1</v>
      </c>
      <c r="AB146" s="118">
        <v>1</v>
      </c>
      <c r="AC146" s="118">
        <v>1</v>
      </c>
      <c r="AD146" s="118">
        <v>1</v>
      </c>
      <c r="AE146" s="118">
        <v>1</v>
      </c>
      <c r="AF146" s="118">
        <v>1</v>
      </c>
      <c r="AG146" s="43">
        <v>2023</v>
      </c>
      <c r="AH146" s="7"/>
    </row>
    <row r="147" spans="1:34" s="8" customFormat="1" ht="78.75" x14ac:dyDescent="0.25">
      <c r="A147" s="56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9"/>
      <c r="P147" s="59"/>
      <c r="Q147" s="59"/>
      <c r="R147" s="59"/>
      <c r="S147" s="59"/>
      <c r="T147" s="59"/>
      <c r="U147" s="59"/>
      <c r="V147" s="59"/>
      <c r="W147" s="60"/>
      <c r="X147" s="60"/>
      <c r="Y147" s="5" t="s">
        <v>118</v>
      </c>
      <c r="Z147" s="110" t="s">
        <v>19</v>
      </c>
      <c r="AA147" s="110">
        <v>3</v>
      </c>
      <c r="AB147" s="110">
        <v>3</v>
      </c>
      <c r="AC147" s="110">
        <v>3</v>
      </c>
      <c r="AD147" s="110">
        <v>3</v>
      </c>
      <c r="AE147" s="110">
        <v>3</v>
      </c>
      <c r="AF147" s="110">
        <v>3</v>
      </c>
      <c r="AG147" s="118">
        <v>2023</v>
      </c>
      <c r="AH147" s="10"/>
    </row>
    <row r="148" spans="1:34" s="131" customFormat="1" ht="78.75" x14ac:dyDescent="0.25">
      <c r="A148" s="125"/>
      <c r="B148" s="125"/>
      <c r="C148" s="125"/>
      <c r="D148" s="125"/>
      <c r="E148" s="125"/>
      <c r="F148" s="125"/>
      <c r="G148" s="125"/>
      <c r="H148" s="125"/>
      <c r="I148" s="125"/>
      <c r="J148" s="125"/>
      <c r="K148" s="125"/>
      <c r="L148" s="125"/>
      <c r="M148" s="125"/>
      <c r="N148" s="125"/>
      <c r="O148" s="125"/>
      <c r="P148" s="125"/>
      <c r="Q148" s="125"/>
      <c r="R148" s="125"/>
      <c r="S148" s="125"/>
      <c r="T148" s="125"/>
      <c r="U148" s="125"/>
      <c r="V148" s="125"/>
      <c r="W148" s="126"/>
      <c r="X148" s="127"/>
      <c r="Y148" s="128" t="s">
        <v>119</v>
      </c>
      <c r="Z148" s="107" t="s">
        <v>74</v>
      </c>
      <c r="AA148" s="107">
        <v>1</v>
      </c>
      <c r="AB148" s="107">
        <v>1</v>
      </c>
      <c r="AC148" s="107">
        <v>1</v>
      </c>
      <c r="AD148" s="107">
        <v>1</v>
      </c>
      <c r="AE148" s="107">
        <v>1</v>
      </c>
      <c r="AF148" s="107">
        <v>1</v>
      </c>
      <c r="AG148" s="129">
        <v>2023</v>
      </c>
      <c r="AH148" s="130"/>
    </row>
    <row r="149" spans="1:34" s="131" customFormat="1" ht="47.25" x14ac:dyDescent="0.25">
      <c r="A149" s="132"/>
      <c r="B149" s="132"/>
      <c r="C149" s="132"/>
      <c r="D149" s="132"/>
      <c r="E149" s="132"/>
      <c r="F149" s="132"/>
      <c r="G149" s="132"/>
      <c r="H149" s="132"/>
      <c r="I149" s="132"/>
      <c r="J149" s="132"/>
      <c r="K149" s="132"/>
      <c r="L149" s="132"/>
      <c r="M149" s="132"/>
      <c r="N149" s="132"/>
      <c r="O149" s="125"/>
      <c r="P149" s="125"/>
      <c r="Q149" s="125"/>
      <c r="R149" s="125"/>
      <c r="S149" s="125"/>
      <c r="T149" s="125"/>
      <c r="U149" s="125"/>
      <c r="V149" s="125"/>
      <c r="W149" s="126"/>
      <c r="X149" s="126"/>
      <c r="Y149" s="128" t="s">
        <v>120</v>
      </c>
      <c r="Z149" s="133" t="s">
        <v>19</v>
      </c>
      <c r="AA149" s="133">
        <v>5</v>
      </c>
      <c r="AB149" s="133">
        <v>5</v>
      </c>
      <c r="AC149" s="133">
        <v>5</v>
      </c>
      <c r="AD149" s="133">
        <v>5</v>
      </c>
      <c r="AE149" s="133">
        <v>5</v>
      </c>
      <c r="AF149" s="133">
        <v>5</v>
      </c>
      <c r="AG149" s="107">
        <v>2023</v>
      </c>
      <c r="AH149" s="134"/>
    </row>
    <row r="150" spans="1:34" s="8" customFormat="1" ht="37.5" x14ac:dyDescent="0.25">
      <c r="A150" s="56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69"/>
      <c r="X150" s="60"/>
      <c r="Y150" s="100" t="s">
        <v>93</v>
      </c>
      <c r="Z150" s="103" t="s">
        <v>22</v>
      </c>
      <c r="AA150" s="9">
        <f>AA151</f>
        <v>55.2</v>
      </c>
      <c r="AB150" s="9">
        <f t="shared" ref="AB150:AE150" si="9">AB151</f>
        <v>140</v>
      </c>
      <c r="AC150" s="9">
        <f t="shared" si="9"/>
        <v>140</v>
      </c>
      <c r="AD150" s="9">
        <f t="shared" si="9"/>
        <v>140</v>
      </c>
      <c r="AE150" s="9">
        <f t="shared" si="9"/>
        <v>150</v>
      </c>
      <c r="AF150" s="2">
        <f>AA150+AB150+AC150+AD150+AE150</f>
        <v>625.20000000000005</v>
      </c>
      <c r="AG150" s="108">
        <v>2023</v>
      </c>
      <c r="AH150" s="10"/>
    </row>
    <row r="151" spans="1:34" s="8" customFormat="1" ht="48.75" customHeight="1" x14ac:dyDescent="0.25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60"/>
      <c r="X151" s="60"/>
      <c r="Y151" s="5" t="s">
        <v>94</v>
      </c>
      <c r="Z151" s="103" t="s">
        <v>22</v>
      </c>
      <c r="AA151" s="9">
        <f>AA156</f>
        <v>55.2</v>
      </c>
      <c r="AB151" s="9">
        <f t="shared" ref="AB151:AE151" si="10">AB156</f>
        <v>140</v>
      </c>
      <c r="AC151" s="9">
        <f t="shared" si="10"/>
        <v>140</v>
      </c>
      <c r="AD151" s="9">
        <f t="shared" si="10"/>
        <v>140</v>
      </c>
      <c r="AE151" s="9">
        <f t="shared" si="10"/>
        <v>150</v>
      </c>
      <c r="AF151" s="2">
        <f>AA151+AB151+AC151+AD151+AE151</f>
        <v>625.20000000000005</v>
      </c>
      <c r="AG151" s="108">
        <v>2023</v>
      </c>
      <c r="AH151" s="10"/>
    </row>
    <row r="152" spans="1:34" s="8" customFormat="1" ht="36" customHeight="1" x14ac:dyDescent="0.25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60"/>
      <c r="X152" s="60"/>
      <c r="Y152" s="5" t="s">
        <v>95</v>
      </c>
      <c r="Z152" s="101" t="s">
        <v>19</v>
      </c>
      <c r="AA152" s="103">
        <v>4</v>
      </c>
      <c r="AB152" s="103">
        <v>5</v>
      </c>
      <c r="AC152" s="103">
        <v>6</v>
      </c>
      <c r="AD152" s="110">
        <v>6</v>
      </c>
      <c r="AE152" s="110">
        <v>6</v>
      </c>
      <c r="AF152" s="42">
        <v>6</v>
      </c>
      <c r="AG152" s="108">
        <v>2023</v>
      </c>
      <c r="AH152" s="10"/>
    </row>
    <row r="153" spans="1:34" s="8" customFormat="1" ht="35.25" customHeight="1" x14ac:dyDescent="0.25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60"/>
      <c r="X153" s="60"/>
      <c r="Y153" s="4" t="s">
        <v>96</v>
      </c>
      <c r="Z153" s="101" t="s">
        <v>19</v>
      </c>
      <c r="AA153" s="103">
        <v>2</v>
      </c>
      <c r="AB153" s="103">
        <v>3</v>
      </c>
      <c r="AC153" s="103">
        <v>4</v>
      </c>
      <c r="AD153" s="110">
        <v>4</v>
      </c>
      <c r="AE153" s="110">
        <v>4</v>
      </c>
      <c r="AF153" s="42">
        <v>4</v>
      </c>
      <c r="AG153" s="108">
        <v>2023</v>
      </c>
      <c r="AH153" s="10"/>
    </row>
    <row r="154" spans="1:34" s="8" customFormat="1" ht="66" customHeight="1" x14ac:dyDescent="0.25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60"/>
      <c r="X154" s="60"/>
      <c r="Y154" s="47" t="s">
        <v>121</v>
      </c>
      <c r="Z154" s="101" t="s">
        <v>19</v>
      </c>
      <c r="AA154" s="84">
        <v>10</v>
      </c>
      <c r="AB154" s="84">
        <v>11</v>
      </c>
      <c r="AC154" s="84">
        <v>12</v>
      </c>
      <c r="AD154" s="84">
        <v>12</v>
      </c>
      <c r="AE154" s="84">
        <v>12</v>
      </c>
      <c r="AF154" s="42">
        <v>12</v>
      </c>
      <c r="AG154" s="108">
        <v>2023</v>
      </c>
      <c r="AH154" s="10"/>
    </row>
    <row r="155" spans="1:34" s="8" customFormat="1" ht="80.25" customHeight="1" x14ac:dyDescent="0.25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60"/>
      <c r="X155" s="60"/>
      <c r="Y155" s="52" t="s">
        <v>122</v>
      </c>
      <c r="Z155" s="101" t="s">
        <v>16</v>
      </c>
      <c r="AA155" s="103">
        <v>63</v>
      </c>
      <c r="AB155" s="103">
        <v>64</v>
      </c>
      <c r="AC155" s="103">
        <v>65</v>
      </c>
      <c r="AD155" s="110">
        <v>65</v>
      </c>
      <c r="AE155" s="110">
        <v>65</v>
      </c>
      <c r="AF155" s="42">
        <v>65</v>
      </c>
      <c r="AG155" s="108">
        <v>2023</v>
      </c>
      <c r="AH155" s="10"/>
    </row>
    <row r="156" spans="1:34" s="8" customFormat="1" ht="51" customHeight="1" x14ac:dyDescent="0.25">
      <c r="A156" s="59">
        <v>9</v>
      </c>
      <c r="B156" s="59">
        <v>3</v>
      </c>
      <c r="C156" s="59">
        <v>8</v>
      </c>
      <c r="D156" s="59">
        <v>0</v>
      </c>
      <c r="E156" s="59">
        <v>4</v>
      </c>
      <c r="F156" s="59">
        <v>1</v>
      </c>
      <c r="G156" s="59">
        <v>2</v>
      </c>
      <c r="H156" s="59">
        <v>0</v>
      </c>
      <c r="I156" s="59">
        <v>2</v>
      </c>
      <c r="J156" s="59">
        <v>5</v>
      </c>
      <c r="K156" s="59">
        <v>0</v>
      </c>
      <c r="L156" s="59">
        <v>1</v>
      </c>
      <c r="M156" s="59">
        <v>2</v>
      </c>
      <c r="N156" s="59">
        <v>0</v>
      </c>
      <c r="O156" s="59">
        <v>0</v>
      </c>
      <c r="P156" s="59">
        <v>1</v>
      </c>
      <c r="Q156" s="59" t="s">
        <v>30</v>
      </c>
      <c r="R156" s="59"/>
      <c r="S156" s="59"/>
      <c r="T156" s="59"/>
      <c r="U156" s="59"/>
      <c r="V156" s="59"/>
      <c r="W156" s="60"/>
      <c r="X156" s="60"/>
      <c r="Y156" s="5" t="s">
        <v>97</v>
      </c>
      <c r="Z156" s="101" t="s">
        <v>25</v>
      </c>
      <c r="AA156" s="9">
        <v>55.2</v>
      </c>
      <c r="AB156" s="9">
        <v>140</v>
      </c>
      <c r="AC156" s="9">
        <v>140</v>
      </c>
      <c r="AD156" s="9">
        <v>140</v>
      </c>
      <c r="AE156" s="9">
        <v>150</v>
      </c>
      <c r="AF156" s="2">
        <f>AA156+AB156+AC156+AD156+AE156</f>
        <v>625.20000000000005</v>
      </c>
      <c r="AG156" s="108">
        <v>2023</v>
      </c>
      <c r="AH156" s="10"/>
    </row>
    <row r="157" spans="1:34" s="8" customFormat="1" ht="36.75" customHeight="1" x14ac:dyDescent="0.25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60"/>
      <c r="X157" s="60"/>
      <c r="Y157" s="5" t="s">
        <v>98</v>
      </c>
      <c r="Z157" s="101" t="s">
        <v>19</v>
      </c>
      <c r="AA157" s="103">
        <v>3</v>
      </c>
      <c r="AB157" s="103">
        <v>4</v>
      </c>
      <c r="AC157" s="103">
        <v>5</v>
      </c>
      <c r="AD157" s="110">
        <v>5</v>
      </c>
      <c r="AE157" s="110">
        <v>5</v>
      </c>
      <c r="AF157" s="42">
        <v>22</v>
      </c>
      <c r="AG157" s="108">
        <v>2023</v>
      </c>
      <c r="AH157" s="10"/>
    </row>
    <row r="158" spans="1:34" s="8" customFormat="1" ht="80.25" customHeight="1" x14ac:dyDescent="0.25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60"/>
      <c r="X158" s="60"/>
      <c r="Y158" s="5" t="s">
        <v>99</v>
      </c>
      <c r="Z158" s="101" t="s">
        <v>19</v>
      </c>
      <c r="AA158" s="101">
        <v>500</v>
      </c>
      <c r="AB158" s="101">
        <v>600</v>
      </c>
      <c r="AC158" s="101">
        <v>700</v>
      </c>
      <c r="AD158" s="108">
        <v>700</v>
      </c>
      <c r="AE158" s="108">
        <v>700</v>
      </c>
      <c r="AF158" s="42">
        <v>700</v>
      </c>
      <c r="AG158" s="108">
        <v>2023</v>
      </c>
      <c r="AH158" s="10"/>
    </row>
    <row r="159" spans="1:34" s="8" customFormat="1" ht="66.75" customHeight="1" x14ac:dyDescent="0.25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60"/>
      <c r="X159" s="60"/>
      <c r="Y159" s="5" t="s">
        <v>103</v>
      </c>
      <c r="Z159" s="118" t="s">
        <v>74</v>
      </c>
      <c r="AA159" s="118">
        <v>1</v>
      </c>
      <c r="AB159" s="118">
        <v>1</v>
      </c>
      <c r="AC159" s="118">
        <v>1</v>
      </c>
      <c r="AD159" s="118">
        <v>1</v>
      </c>
      <c r="AE159" s="118">
        <v>1</v>
      </c>
      <c r="AF159" s="118">
        <v>1</v>
      </c>
      <c r="AG159" s="116">
        <v>2023</v>
      </c>
      <c r="AH159" s="10"/>
    </row>
    <row r="160" spans="1:34" s="8" customFormat="1" ht="41.25" customHeight="1" x14ac:dyDescent="0.25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60"/>
      <c r="X160" s="60"/>
      <c r="Y160" s="5" t="s">
        <v>105</v>
      </c>
      <c r="Z160" s="118" t="s">
        <v>19</v>
      </c>
      <c r="AA160" s="110">
        <v>1</v>
      </c>
      <c r="AB160" s="110">
        <v>1</v>
      </c>
      <c r="AC160" s="110">
        <v>1</v>
      </c>
      <c r="AD160" s="110">
        <v>1</v>
      </c>
      <c r="AE160" s="110">
        <v>1</v>
      </c>
      <c r="AF160" s="110">
        <v>1</v>
      </c>
      <c r="AG160" s="118">
        <v>2023</v>
      </c>
      <c r="AH160" s="10"/>
    </row>
    <row r="161" spans="1:34" s="8" customFormat="1" ht="41.25" customHeight="1" x14ac:dyDescent="0.25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60"/>
      <c r="X161" s="60"/>
      <c r="Y161" s="5" t="s">
        <v>106</v>
      </c>
      <c r="Z161" s="118" t="s">
        <v>19</v>
      </c>
      <c r="AA161" s="110">
        <v>10</v>
      </c>
      <c r="AB161" s="110">
        <v>10</v>
      </c>
      <c r="AC161" s="110">
        <v>10</v>
      </c>
      <c r="AD161" s="110">
        <v>10</v>
      </c>
      <c r="AE161" s="110">
        <v>10</v>
      </c>
      <c r="AF161" s="110">
        <v>10</v>
      </c>
      <c r="AG161" s="118">
        <v>2023</v>
      </c>
      <c r="AH161" s="10"/>
    </row>
    <row r="162" spans="1:34" s="8" customFormat="1" ht="55.5" customHeight="1" x14ac:dyDescent="0.25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60"/>
      <c r="X162" s="60"/>
      <c r="Y162" s="5" t="s">
        <v>126</v>
      </c>
      <c r="Z162" s="116" t="s">
        <v>19</v>
      </c>
      <c r="AA162" s="110">
        <v>1</v>
      </c>
      <c r="AB162" s="110">
        <v>1</v>
      </c>
      <c r="AC162" s="110">
        <v>1</v>
      </c>
      <c r="AD162" s="110">
        <v>1</v>
      </c>
      <c r="AE162" s="110">
        <v>1</v>
      </c>
      <c r="AF162" s="110">
        <v>1</v>
      </c>
      <c r="AG162" s="116">
        <v>2023</v>
      </c>
      <c r="AH162" s="10"/>
    </row>
    <row r="163" spans="1:34" s="8" customFormat="1" ht="31.5" customHeight="1" x14ac:dyDescent="0.25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60"/>
      <c r="X163" s="60"/>
      <c r="Y163" s="5" t="s">
        <v>123</v>
      </c>
      <c r="Z163" s="116" t="s">
        <v>19</v>
      </c>
      <c r="AA163" s="110">
        <v>1</v>
      </c>
      <c r="AB163" s="110">
        <v>1</v>
      </c>
      <c r="AC163" s="110">
        <v>1</v>
      </c>
      <c r="AD163" s="110">
        <v>1</v>
      </c>
      <c r="AE163" s="110">
        <v>1</v>
      </c>
      <c r="AF163" s="110">
        <v>1</v>
      </c>
      <c r="AG163" s="116">
        <v>2023</v>
      </c>
      <c r="AH163" s="10"/>
    </row>
    <row r="164" spans="1:34" s="8" customFormat="1" ht="67.5" customHeight="1" x14ac:dyDescent="0.25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60"/>
      <c r="X164" s="60"/>
      <c r="Y164" s="5" t="s">
        <v>125</v>
      </c>
      <c r="Z164" s="118" t="s">
        <v>74</v>
      </c>
      <c r="AA164" s="118">
        <v>1</v>
      </c>
      <c r="AB164" s="118">
        <v>1</v>
      </c>
      <c r="AC164" s="118">
        <v>1</v>
      </c>
      <c r="AD164" s="118">
        <v>1</v>
      </c>
      <c r="AE164" s="118">
        <v>1</v>
      </c>
      <c r="AF164" s="118">
        <v>1</v>
      </c>
      <c r="AG164" s="116">
        <v>2023</v>
      </c>
      <c r="AH164" s="10"/>
    </row>
    <row r="165" spans="1:34" s="8" customFormat="1" ht="48" customHeight="1" x14ac:dyDescent="0.25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60"/>
      <c r="X165" s="60"/>
      <c r="Y165" s="5" t="s">
        <v>124</v>
      </c>
      <c r="Z165" s="116" t="s">
        <v>19</v>
      </c>
      <c r="AA165" s="110">
        <v>10</v>
      </c>
      <c r="AB165" s="110">
        <v>10</v>
      </c>
      <c r="AC165" s="110">
        <v>10</v>
      </c>
      <c r="AD165" s="110">
        <v>10</v>
      </c>
      <c r="AE165" s="110">
        <v>10</v>
      </c>
      <c r="AF165" s="110">
        <v>10</v>
      </c>
      <c r="AG165" s="116">
        <v>2023</v>
      </c>
      <c r="AH165" s="10"/>
    </row>
    <row r="166" spans="1:34" s="8" customFormat="1" ht="18" customHeight="1" x14ac:dyDescent="0.25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60"/>
      <c r="X166" s="60"/>
      <c r="Y166" s="100" t="s">
        <v>24</v>
      </c>
      <c r="Z166" s="101" t="s">
        <v>22</v>
      </c>
      <c r="AA166" s="2">
        <f>AA167</f>
        <v>2551.9</v>
      </c>
      <c r="AB166" s="2">
        <f t="shared" ref="AB166:AE166" si="11">AB167</f>
        <v>2703.7</v>
      </c>
      <c r="AC166" s="2">
        <f t="shared" si="11"/>
        <v>2491.3000000000002</v>
      </c>
      <c r="AD166" s="2">
        <f t="shared" si="11"/>
        <v>2491.3000000000002</v>
      </c>
      <c r="AE166" s="2">
        <f t="shared" si="11"/>
        <v>2491.3000000000002</v>
      </c>
      <c r="AF166" s="2">
        <f>AA166+AB166+AC166+AD166+AE166</f>
        <v>12729.5</v>
      </c>
      <c r="AG166" s="108">
        <v>2023</v>
      </c>
      <c r="AH166" s="10"/>
    </row>
    <row r="167" spans="1:34" s="8" customFormat="1" ht="82.5" customHeight="1" x14ac:dyDescent="0.25">
      <c r="A167" s="59">
        <v>9</v>
      </c>
      <c r="B167" s="56">
        <v>3</v>
      </c>
      <c r="C167" s="56">
        <v>8</v>
      </c>
      <c r="D167" s="56">
        <v>0</v>
      </c>
      <c r="E167" s="56">
        <v>8</v>
      </c>
      <c r="F167" s="56">
        <v>0</v>
      </c>
      <c r="G167" s="56">
        <v>4</v>
      </c>
      <c r="H167" s="56">
        <v>0</v>
      </c>
      <c r="I167" s="56">
        <v>2</v>
      </c>
      <c r="J167" s="56">
        <v>9</v>
      </c>
      <c r="K167" s="56">
        <v>0</v>
      </c>
      <c r="L167" s="56">
        <v>0</v>
      </c>
      <c r="M167" s="56">
        <v>2</v>
      </c>
      <c r="N167" s="56">
        <v>0</v>
      </c>
      <c r="O167" s="59">
        <v>0</v>
      </c>
      <c r="P167" s="59">
        <v>1</v>
      </c>
      <c r="Q167" s="59" t="s">
        <v>59</v>
      </c>
      <c r="R167" s="59"/>
      <c r="S167" s="59"/>
      <c r="T167" s="59"/>
      <c r="U167" s="59"/>
      <c r="V167" s="59"/>
      <c r="W167" s="60"/>
      <c r="X167" s="60"/>
      <c r="Y167" s="5" t="s">
        <v>186</v>
      </c>
      <c r="Z167" s="101" t="s">
        <v>22</v>
      </c>
      <c r="AA167" s="2">
        <v>2551.9</v>
      </c>
      <c r="AB167" s="2">
        <v>2703.7</v>
      </c>
      <c r="AC167" s="2">
        <v>2491.3000000000002</v>
      </c>
      <c r="AD167" s="2">
        <v>2491.3000000000002</v>
      </c>
      <c r="AE167" s="2">
        <v>2491.3000000000002</v>
      </c>
      <c r="AF167" s="2">
        <f>AA167+AB167+AC167+AD167+AE167</f>
        <v>12729.5</v>
      </c>
      <c r="AG167" s="101">
        <v>2023</v>
      </c>
      <c r="AH167" s="10"/>
    </row>
    <row r="168" spans="1:34" s="131" customFormat="1" ht="102" customHeight="1" x14ac:dyDescent="0.25">
      <c r="A168" s="125"/>
      <c r="B168" s="125"/>
      <c r="C168" s="125"/>
      <c r="D168" s="125"/>
      <c r="E168" s="125"/>
      <c r="F168" s="125"/>
      <c r="G168" s="125"/>
      <c r="H168" s="125"/>
      <c r="I168" s="125"/>
      <c r="J168" s="125"/>
      <c r="K168" s="125"/>
      <c r="L168" s="125"/>
      <c r="M168" s="125"/>
      <c r="N168" s="125"/>
      <c r="O168" s="125"/>
      <c r="P168" s="125"/>
      <c r="Q168" s="125"/>
      <c r="R168" s="125"/>
      <c r="S168" s="125"/>
      <c r="T168" s="125"/>
      <c r="U168" s="125"/>
      <c r="V168" s="125"/>
      <c r="W168" s="126"/>
      <c r="X168" s="126"/>
      <c r="Y168" s="128" t="s">
        <v>173</v>
      </c>
      <c r="Z168" s="107" t="s">
        <v>19</v>
      </c>
      <c r="AA168" s="107">
        <v>12</v>
      </c>
      <c r="AB168" s="107">
        <v>12</v>
      </c>
      <c r="AC168" s="107">
        <v>12</v>
      </c>
      <c r="AD168" s="107">
        <v>12</v>
      </c>
      <c r="AE168" s="107">
        <v>12</v>
      </c>
      <c r="AF168" s="144">
        <v>12</v>
      </c>
      <c r="AG168" s="107">
        <v>2023</v>
      </c>
      <c r="AH168" s="134"/>
    </row>
    <row r="169" spans="1:34" s="8" customFormat="1" ht="101.25" customHeight="1" x14ac:dyDescent="0.25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69"/>
      <c r="X169" s="60"/>
      <c r="Y169" s="5" t="s">
        <v>174</v>
      </c>
      <c r="Z169" s="142" t="s">
        <v>19</v>
      </c>
      <c r="AA169" s="142">
        <v>14</v>
      </c>
      <c r="AB169" s="142">
        <v>14</v>
      </c>
      <c r="AC169" s="142">
        <v>14</v>
      </c>
      <c r="AD169" s="142">
        <v>14</v>
      </c>
      <c r="AE169" s="142">
        <v>14</v>
      </c>
      <c r="AF169" s="142">
        <v>14</v>
      </c>
      <c r="AG169" s="142">
        <v>2023</v>
      </c>
      <c r="AH169" s="10"/>
    </row>
    <row r="170" spans="1:34" s="8" customFormat="1" ht="102" customHeight="1" x14ac:dyDescent="0.25">
      <c r="A170" s="56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60"/>
      <c r="X170" s="60"/>
      <c r="Y170" s="5" t="s">
        <v>127</v>
      </c>
      <c r="Z170" s="101" t="s">
        <v>74</v>
      </c>
      <c r="AA170" s="101">
        <v>1</v>
      </c>
      <c r="AB170" s="101">
        <v>1</v>
      </c>
      <c r="AC170" s="101">
        <v>1</v>
      </c>
      <c r="AD170" s="108">
        <v>1</v>
      </c>
      <c r="AE170" s="108">
        <v>1</v>
      </c>
      <c r="AF170" s="101">
        <v>1</v>
      </c>
      <c r="AG170" s="108">
        <v>2023</v>
      </c>
      <c r="AH170" s="10"/>
    </row>
    <row r="171" spans="1:34" s="8" customFormat="1" ht="102" customHeight="1" x14ac:dyDescent="0.25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60"/>
      <c r="X171" s="60"/>
      <c r="Y171" s="5" t="s">
        <v>128</v>
      </c>
      <c r="Z171" s="101" t="s">
        <v>19</v>
      </c>
      <c r="AA171" s="101">
        <v>12</v>
      </c>
      <c r="AB171" s="101">
        <v>12</v>
      </c>
      <c r="AC171" s="101">
        <v>12</v>
      </c>
      <c r="AD171" s="108">
        <v>12</v>
      </c>
      <c r="AE171" s="108">
        <v>12</v>
      </c>
      <c r="AF171" s="83">
        <v>12</v>
      </c>
      <c r="AG171" s="108">
        <v>2023</v>
      </c>
      <c r="AH171" s="10"/>
    </row>
    <row r="172" spans="1:34" s="8" customFormat="1" ht="115.5" customHeight="1" x14ac:dyDescent="0.25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69"/>
      <c r="X172" s="60"/>
      <c r="Y172" s="5" t="s">
        <v>129</v>
      </c>
      <c r="Z172" s="101" t="s">
        <v>74</v>
      </c>
      <c r="AA172" s="101">
        <v>1</v>
      </c>
      <c r="AB172" s="101">
        <v>1</v>
      </c>
      <c r="AC172" s="101">
        <v>1</v>
      </c>
      <c r="AD172" s="108">
        <v>1</v>
      </c>
      <c r="AE172" s="108">
        <v>1</v>
      </c>
      <c r="AF172" s="101">
        <v>1</v>
      </c>
      <c r="AG172" s="108">
        <v>2023</v>
      </c>
      <c r="AH172" s="10"/>
    </row>
    <row r="173" spans="1:34" s="8" customFormat="1" ht="101.25" customHeight="1" x14ac:dyDescent="0.25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69"/>
      <c r="X173" s="60"/>
      <c r="Y173" s="5" t="s">
        <v>130</v>
      </c>
      <c r="Z173" s="101" t="s">
        <v>19</v>
      </c>
      <c r="AA173" s="101">
        <v>14</v>
      </c>
      <c r="AB173" s="101">
        <v>14</v>
      </c>
      <c r="AC173" s="101">
        <v>14</v>
      </c>
      <c r="AD173" s="108">
        <v>14</v>
      </c>
      <c r="AE173" s="108">
        <v>14</v>
      </c>
      <c r="AF173" s="101">
        <v>14</v>
      </c>
      <c r="AG173" s="108">
        <v>2023</v>
      </c>
      <c r="AH173" s="10"/>
    </row>
    <row r="174" spans="1:34" x14ac:dyDescent="0.25">
      <c r="A174" s="59"/>
    </row>
    <row r="180" spans="1:32" x14ac:dyDescent="0.25"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14"/>
      <c r="M180" s="14"/>
      <c r="N180" s="14"/>
      <c r="O180" s="14"/>
      <c r="P180" s="14"/>
      <c r="Q180" s="12"/>
      <c r="R180" s="12"/>
      <c r="S180" s="12"/>
      <c r="T180" s="12"/>
      <c r="U180" s="12"/>
      <c r="V180" s="12"/>
      <c r="W180" s="12"/>
      <c r="X180" s="10"/>
      <c r="Y180" s="13"/>
      <c r="Z180" s="14"/>
      <c r="AA180" s="10"/>
      <c r="AB180" s="10"/>
      <c r="AC180" s="10"/>
      <c r="AD180" s="10"/>
      <c r="AE180" s="10"/>
      <c r="AF180" s="10"/>
    </row>
    <row r="181" spans="1:32" x14ac:dyDescent="0.25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14"/>
      <c r="M181" s="14"/>
      <c r="N181" s="14"/>
      <c r="O181" s="14"/>
      <c r="P181" s="14"/>
      <c r="Q181" s="12"/>
      <c r="R181" s="12"/>
      <c r="S181" s="12"/>
      <c r="T181" s="12"/>
      <c r="U181" s="12"/>
      <c r="V181" s="12"/>
      <c r="W181" s="12"/>
      <c r="X181" s="10"/>
      <c r="Y181" s="13"/>
      <c r="Z181" s="14"/>
      <c r="AA181" s="10"/>
      <c r="AB181" s="10"/>
      <c r="AC181" s="10"/>
      <c r="AD181" s="10"/>
      <c r="AE181" s="10"/>
      <c r="AF181" s="10"/>
    </row>
    <row r="182" spans="1:32" x14ac:dyDescent="0.25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14"/>
      <c r="M182" s="14"/>
      <c r="N182" s="14"/>
      <c r="O182" s="14"/>
      <c r="P182" s="14"/>
      <c r="Q182" s="12"/>
      <c r="R182" s="12"/>
      <c r="S182" s="12"/>
      <c r="T182" s="12"/>
      <c r="U182" s="12"/>
      <c r="V182" s="12"/>
      <c r="W182" s="12"/>
      <c r="X182" s="10"/>
      <c r="Y182" s="13"/>
      <c r="Z182" s="14"/>
      <c r="AA182" s="10"/>
      <c r="AB182" s="10"/>
      <c r="AC182" s="10"/>
      <c r="AD182" s="10"/>
      <c r="AE182" s="10"/>
      <c r="AF182" s="10"/>
    </row>
    <row r="183" spans="1:32" x14ac:dyDescent="0.25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14"/>
      <c r="M183" s="14"/>
      <c r="N183" s="14"/>
      <c r="O183" s="14"/>
      <c r="P183" s="14"/>
      <c r="Q183" s="12"/>
      <c r="R183" s="12"/>
      <c r="S183" s="12"/>
      <c r="T183" s="12"/>
      <c r="U183" s="12"/>
      <c r="V183" s="12"/>
      <c r="W183" s="12"/>
      <c r="X183" s="10"/>
      <c r="Y183" s="13"/>
      <c r="Z183" s="14"/>
      <c r="AA183" s="10"/>
      <c r="AB183" s="10"/>
      <c r="AC183" s="10"/>
      <c r="AD183" s="10"/>
      <c r="AE183" s="10"/>
      <c r="AF183" s="10"/>
    </row>
    <row r="184" spans="1:32" x14ac:dyDescent="0.25">
      <c r="A184" s="20"/>
    </row>
    <row r="195" spans="1:33" x14ac:dyDescent="0.25"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14"/>
      <c r="M195" s="14"/>
      <c r="N195" s="14"/>
      <c r="O195" s="14"/>
      <c r="P195" s="14"/>
      <c r="Q195" s="12"/>
      <c r="R195" s="12"/>
      <c r="S195" s="12"/>
      <c r="T195" s="12"/>
      <c r="U195" s="12"/>
      <c r="V195" s="12"/>
      <c r="W195" s="12"/>
      <c r="X195" s="12"/>
      <c r="Y195" s="13"/>
      <c r="Z195" s="14"/>
      <c r="AA195" s="10"/>
      <c r="AB195" s="10"/>
      <c r="AC195" s="10"/>
      <c r="AD195" s="10"/>
      <c r="AE195" s="10"/>
      <c r="AF195" s="10"/>
      <c r="AG195" s="10"/>
    </row>
    <row r="196" spans="1:33" x14ac:dyDescent="0.25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14"/>
      <c r="M196" s="14"/>
      <c r="N196" s="14"/>
      <c r="O196" s="14"/>
      <c r="P196" s="14"/>
      <c r="Q196" s="12"/>
      <c r="R196" s="12"/>
      <c r="S196" s="12"/>
      <c r="T196" s="12"/>
      <c r="U196" s="12"/>
      <c r="V196" s="12"/>
      <c r="W196" s="12"/>
      <c r="X196" s="12"/>
      <c r="Y196" s="13"/>
      <c r="Z196" s="14"/>
      <c r="AA196" s="10"/>
      <c r="AB196" s="10"/>
      <c r="AC196" s="10"/>
      <c r="AD196" s="10"/>
      <c r="AE196" s="10"/>
      <c r="AF196" s="10"/>
      <c r="AG196" s="10"/>
    </row>
    <row r="197" spans="1:33" x14ac:dyDescent="0.25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14"/>
      <c r="M197" s="14"/>
      <c r="N197" s="14"/>
      <c r="O197" s="14"/>
      <c r="P197" s="14"/>
      <c r="Q197" s="12"/>
      <c r="R197" s="12"/>
      <c r="S197" s="12"/>
      <c r="T197" s="12"/>
      <c r="U197" s="12"/>
      <c r="V197" s="12"/>
      <c r="W197" s="12"/>
      <c r="X197" s="12"/>
      <c r="Y197" s="13"/>
      <c r="Z197" s="14"/>
      <c r="AA197" s="10"/>
      <c r="AB197" s="10"/>
      <c r="AC197" s="10"/>
      <c r="AD197" s="10"/>
      <c r="AE197" s="10"/>
      <c r="AF197" s="10"/>
      <c r="AG197" s="10"/>
    </row>
    <row r="198" spans="1:33" x14ac:dyDescent="0.25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14"/>
      <c r="M198" s="14"/>
      <c r="N198" s="14"/>
      <c r="O198" s="14"/>
      <c r="P198" s="14"/>
      <c r="Q198" s="12"/>
      <c r="R198" s="12"/>
      <c r="S198" s="12"/>
      <c r="T198" s="12"/>
      <c r="U198" s="12"/>
      <c r="V198" s="12"/>
      <c r="W198" s="12"/>
      <c r="X198" s="12"/>
      <c r="Y198" s="13"/>
      <c r="Z198" s="14"/>
      <c r="AA198" s="10"/>
      <c r="AB198" s="10"/>
      <c r="AC198" s="10"/>
      <c r="AD198" s="10"/>
      <c r="AE198" s="10"/>
      <c r="AF198" s="10"/>
      <c r="AG198" s="10"/>
    </row>
    <row r="199" spans="1:33" x14ac:dyDescent="0.25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14"/>
      <c r="M199" s="14"/>
      <c r="N199" s="14"/>
      <c r="O199" s="14"/>
      <c r="P199" s="14"/>
      <c r="Q199" s="12"/>
      <c r="R199" s="12"/>
      <c r="S199" s="12"/>
      <c r="T199" s="12"/>
      <c r="U199" s="12"/>
      <c r="V199" s="12"/>
      <c r="W199" s="12"/>
      <c r="X199" s="12"/>
      <c r="Y199" s="13"/>
      <c r="Z199" s="14"/>
      <c r="AA199" s="10"/>
      <c r="AB199" s="10"/>
      <c r="AC199" s="10"/>
      <c r="AD199" s="10"/>
      <c r="AE199" s="10"/>
      <c r="AF199" s="10"/>
      <c r="AG199" s="10"/>
    </row>
    <row r="200" spans="1:33" x14ac:dyDescent="0.25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14"/>
      <c r="M200" s="14"/>
      <c r="N200" s="14"/>
      <c r="O200" s="14"/>
      <c r="P200" s="14"/>
      <c r="Q200" s="12"/>
      <c r="R200" s="12"/>
      <c r="S200" s="12"/>
      <c r="T200" s="12"/>
      <c r="U200" s="12"/>
      <c r="V200" s="12"/>
      <c r="W200" s="12"/>
      <c r="X200" s="12"/>
      <c r="Y200" s="13"/>
      <c r="Z200" s="14"/>
      <c r="AA200" s="10"/>
      <c r="AB200" s="10"/>
      <c r="AC200" s="10"/>
      <c r="AD200" s="10"/>
      <c r="AE200" s="10"/>
      <c r="AF200" s="10"/>
      <c r="AG200" s="10"/>
    </row>
    <row r="201" spans="1:33" x14ac:dyDescent="0.25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14"/>
      <c r="M201" s="14"/>
      <c r="N201" s="14"/>
      <c r="O201" s="14"/>
      <c r="P201" s="14"/>
      <c r="Q201" s="12"/>
      <c r="R201" s="12"/>
      <c r="S201" s="12"/>
      <c r="T201" s="12"/>
      <c r="U201" s="12"/>
      <c r="V201" s="12"/>
      <c r="W201" s="12"/>
      <c r="X201" s="12"/>
      <c r="Y201" s="13"/>
      <c r="Z201" s="14"/>
      <c r="AA201" s="10"/>
      <c r="AB201" s="10"/>
      <c r="AC201" s="10"/>
      <c r="AD201" s="10"/>
      <c r="AE201" s="10"/>
      <c r="AF201" s="10"/>
      <c r="AG201" s="10"/>
    </row>
    <row r="202" spans="1:33" x14ac:dyDescent="0.25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14"/>
      <c r="M202" s="14"/>
      <c r="N202" s="14"/>
      <c r="O202" s="14"/>
      <c r="P202" s="14"/>
      <c r="Q202" s="12"/>
      <c r="R202" s="12"/>
      <c r="S202" s="12"/>
      <c r="T202" s="12"/>
      <c r="U202" s="12"/>
      <c r="V202" s="12"/>
      <c r="W202" s="12"/>
      <c r="X202" s="12"/>
      <c r="Y202" s="13"/>
      <c r="Z202" s="14"/>
      <c r="AA202" s="10"/>
      <c r="AB202" s="10"/>
      <c r="AC202" s="10"/>
      <c r="AD202" s="10"/>
      <c r="AE202" s="10"/>
      <c r="AF202" s="10"/>
      <c r="AG202" s="10"/>
    </row>
    <row r="203" spans="1:33" x14ac:dyDescent="0.25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14"/>
      <c r="M203" s="14"/>
      <c r="N203" s="14"/>
      <c r="O203" s="14"/>
      <c r="P203" s="14"/>
      <c r="Q203" s="12"/>
      <c r="R203" s="12"/>
      <c r="S203" s="12"/>
      <c r="T203" s="12"/>
      <c r="U203" s="12"/>
      <c r="V203" s="12"/>
      <c r="W203" s="12"/>
      <c r="X203" s="12"/>
      <c r="Y203" s="13"/>
      <c r="Z203" s="14"/>
      <c r="AA203" s="10"/>
      <c r="AB203" s="10"/>
      <c r="AC203" s="10"/>
      <c r="AD203" s="10"/>
      <c r="AE203" s="10"/>
      <c r="AF203" s="10"/>
      <c r="AG203" s="10"/>
    </row>
    <row r="204" spans="1:33" x14ac:dyDescent="0.25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14"/>
      <c r="M204" s="14"/>
      <c r="N204" s="14"/>
      <c r="O204" s="14"/>
      <c r="P204" s="14"/>
      <c r="Q204" s="12"/>
      <c r="R204" s="12"/>
      <c r="S204" s="12"/>
      <c r="T204" s="12"/>
      <c r="U204" s="12"/>
      <c r="V204" s="12"/>
      <c r="W204" s="12"/>
      <c r="X204" s="12"/>
      <c r="Y204" s="13"/>
      <c r="Z204" s="14"/>
      <c r="AA204" s="10"/>
      <c r="AB204" s="10"/>
      <c r="AC204" s="10"/>
      <c r="AD204" s="10"/>
      <c r="AE204" s="10"/>
      <c r="AF204" s="10"/>
      <c r="AG204" s="10"/>
    </row>
    <row r="205" spans="1:33" x14ac:dyDescent="0.25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14"/>
      <c r="M205" s="14"/>
      <c r="N205" s="14"/>
      <c r="O205" s="14"/>
      <c r="P205" s="14"/>
      <c r="Q205" s="12"/>
      <c r="R205" s="12"/>
      <c r="S205" s="12"/>
      <c r="T205" s="12"/>
      <c r="U205" s="12"/>
      <c r="V205" s="12"/>
      <c r="W205" s="12"/>
      <c r="X205" s="12"/>
      <c r="Y205" s="13"/>
      <c r="Z205" s="14"/>
      <c r="AA205" s="10"/>
      <c r="AB205" s="10"/>
      <c r="AC205" s="10"/>
      <c r="AD205" s="10"/>
      <c r="AE205" s="10"/>
      <c r="AF205" s="10"/>
      <c r="AG205" s="10"/>
    </row>
    <row r="206" spans="1:33" x14ac:dyDescent="0.25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14"/>
      <c r="M206" s="14"/>
      <c r="N206" s="14"/>
      <c r="O206" s="14"/>
      <c r="P206" s="14"/>
      <c r="Q206" s="12"/>
      <c r="R206" s="12"/>
      <c r="S206" s="12"/>
      <c r="T206" s="12"/>
      <c r="U206" s="12"/>
      <c r="V206" s="12"/>
      <c r="W206" s="12"/>
      <c r="X206" s="12"/>
      <c r="Y206" s="13"/>
      <c r="Z206" s="14"/>
      <c r="AA206" s="10"/>
      <c r="AB206" s="10"/>
      <c r="AC206" s="10"/>
      <c r="AD206" s="10"/>
      <c r="AE206" s="10"/>
      <c r="AF206" s="10"/>
      <c r="AG206" s="10"/>
    </row>
    <row r="207" spans="1:33" x14ac:dyDescent="0.25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14"/>
      <c r="M207" s="14"/>
      <c r="N207" s="14"/>
      <c r="O207" s="14"/>
      <c r="P207" s="14"/>
      <c r="Q207" s="12"/>
      <c r="R207" s="12"/>
      <c r="S207" s="12"/>
      <c r="T207" s="12"/>
      <c r="U207" s="12"/>
      <c r="V207" s="12"/>
      <c r="W207" s="12"/>
      <c r="X207" s="12"/>
      <c r="Y207" s="13"/>
      <c r="Z207" s="14"/>
      <c r="AA207" s="10"/>
      <c r="AB207" s="10"/>
      <c r="AC207" s="10"/>
      <c r="AD207" s="10"/>
      <c r="AE207" s="10"/>
      <c r="AF207" s="10"/>
      <c r="AG207" s="10"/>
    </row>
    <row r="208" spans="1:33" x14ac:dyDescent="0.25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14"/>
      <c r="M208" s="14"/>
      <c r="N208" s="14"/>
      <c r="O208" s="14"/>
      <c r="P208" s="14"/>
      <c r="Q208" s="12"/>
      <c r="R208" s="12"/>
      <c r="S208" s="12"/>
      <c r="T208" s="12"/>
      <c r="U208" s="12"/>
      <c r="V208" s="12"/>
      <c r="W208" s="12"/>
      <c r="X208" s="12"/>
      <c r="Y208" s="13"/>
      <c r="Z208" s="14"/>
      <c r="AA208" s="10"/>
      <c r="AB208" s="10"/>
      <c r="AC208" s="10"/>
      <c r="AD208" s="10"/>
      <c r="AE208" s="10"/>
      <c r="AF208" s="10"/>
      <c r="AG208" s="10"/>
    </row>
    <row r="209" spans="1:33" x14ac:dyDescent="0.25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14"/>
      <c r="M209" s="14"/>
      <c r="N209" s="14"/>
      <c r="O209" s="14"/>
      <c r="P209" s="14"/>
      <c r="Q209" s="12"/>
      <c r="R209" s="12"/>
      <c r="S209" s="12"/>
      <c r="T209" s="12"/>
      <c r="U209" s="12"/>
      <c r="V209" s="12"/>
      <c r="W209" s="12"/>
      <c r="X209" s="12"/>
      <c r="Y209" s="13"/>
      <c r="Z209" s="14"/>
      <c r="AA209" s="10"/>
      <c r="AB209" s="10"/>
      <c r="AC209" s="10"/>
      <c r="AD209" s="10"/>
      <c r="AE209" s="10"/>
      <c r="AF209" s="10"/>
      <c r="AG209" s="10"/>
    </row>
    <row r="210" spans="1:33" x14ac:dyDescent="0.25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14"/>
      <c r="M210" s="14"/>
      <c r="N210" s="14"/>
      <c r="O210" s="14"/>
      <c r="P210" s="14"/>
      <c r="Q210" s="12"/>
      <c r="R210" s="12"/>
      <c r="S210" s="12"/>
      <c r="T210" s="12"/>
      <c r="U210" s="12"/>
      <c r="V210" s="12"/>
      <c r="W210" s="12"/>
      <c r="X210" s="12"/>
      <c r="Y210" s="13"/>
      <c r="Z210" s="14"/>
      <c r="AA210" s="10"/>
      <c r="AB210" s="10"/>
      <c r="AC210" s="10"/>
      <c r="AD210" s="10"/>
      <c r="AE210" s="10"/>
      <c r="AF210" s="10"/>
      <c r="AG210" s="10"/>
    </row>
    <row r="211" spans="1:33" x14ac:dyDescent="0.25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14"/>
      <c r="M211" s="14"/>
      <c r="N211" s="14"/>
      <c r="O211" s="14"/>
      <c r="P211" s="14"/>
      <c r="Q211" s="12"/>
      <c r="R211" s="12"/>
      <c r="S211" s="12"/>
      <c r="T211" s="12"/>
      <c r="U211" s="12"/>
      <c r="V211" s="12"/>
      <c r="W211" s="12"/>
      <c r="X211" s="12"/>
      <c r="Y211" s="13"/>
      <c r="Z211" s="14"/>
      <c r="AA211" s="10"/>
      <c r="AB211" s="10"/>
      <c r="AC211" s="10"/>
      <c r="AD211" s="10"/>
      <c r="AE211" s="10"/>
      <c r="AF211" s="10"/>
      <c r="AG211" s="10"/>
    </row>
    <row r="212" spans="1:33" x14ac:dyDescent="0.25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14"/>
      <c r="M212" s="14"/>
      <c r="N212" s="14"/>
      <c r="O212" s="14"/>
      <c r="P212" s="14"/>
      <c r="Q212" s="12"/>
      <c r="R212" s="12"/>
      <c r="S212" s="12"/>
      <c r="T212" s="12"/>
      <c r="U212" s="12"/>
      <c r="V212" s="12"/>
      <c r="W212" s="12"/>
      <c r="X212" s="12"/>
      <c r="Y212" s="13"/>
      <c r="Z212" s="14"/>
      <c r="AA212" s="10"/>
      <c r="AB212" s="10"/>
      <c r="AC212" s="10"/>
      <c r="AD212" s="10"/>
      <c r="AE212" s="10"/>
      <c r="AF212" s="10"/>
      <c r="AG212" s="10"/>
    </row>
    <row r="213" spans="1:33" x14ac:dyDescent="0.25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14"/>
      <c r="M213" s="14"/>
      <c r="N213" s="14"/>
      <c r="O213" s="14"/>
      <c r="P213" s="14"/>
      <c r="Q213" s="12"/>
      <c r="R213" s="12"/>
      <c r="S213" s="12"/>
      <c r="T213" s="12"/>
      <c r="U213" s="12"/>
      <c r="V213" s="12"/>
      <c r="W213" s="12"/>
      <c r="X213" s="12"/>
      <c r="Y213" s="13"/>
      <c r="Z213" s="14"/>
      <c r="AA213" s="10"/>
      <c r="AB213" s="10"/>
      <c r="AC213" s="10"/>
      <c r="AD213" s="10"/>
      <c r="AE213" s="10"/>
      <c r="AF213" s="10"/>
      <c r="AG213" s="10"/>
    </row>
    <row r="214" spans="1:33" x14ac:dyDescent="0.25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14"/>
      <c r="M214" s="14"/>
      <c r="N214" s="14"/>
      <c r="O214" s="14"/>
      <c r="P214" s="14"/>
      <c r="Q214" s="12"/>
      <c r="R214" s="12"/>
      <c r="S214" s="12"/>
      <c r="T214" s="12"/>
      <c r="U214" s="12"/>
      <c r="V214" s="12"/>
      <c r="W214" s="12"/>
      <c r="X214" s="12"/>
      <c r="Y214" s="13"/>
      <c r="Z214" s="14"/>
      <c r="AA214" s="10"/>
      <c r="AB214" s="10"/>
      <c r="AC214" s="10"/>
      <c r="AD214" s="10"/>
      <c r="AE214" s="10"/>
      <c r="AF214" s="10"/>
      <c r="AG214" s="10"/>
    </row>
    <row r="215" spans="1:33" x14ac:dyDescent="0.25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14"/>
      <c r="M215" s="14"/>
      <c r="N215" s="14"/>
      <c r="O215" s="14"/>
      <c r="P215" s="14"/>
      <c r="Q215" s="12"/>
      <c r="R215" s="12"/>
      <c r="S215" s="12"/>
      <c r="T215" s="12"/>
      <c r="U215" s="12"/>
      <c r="V215" s="12"/>
      <c r="W215" s="12"/>
      <c r="X215" s="12"/>
      <c r="Y215" s="13"/>
      <c r="Z215" s="14"/>
      <c r="AA215" s="10"/>
      <c r="AB215" s="10"/>
      <c r="AC215" s="10"/>
      <c r="AD215" s="10"/>
      <c r="AE215" s="10"/>
      <c r="AF215" s="10"/>
      <c r="AG215" s="10"/>
    </row>
    <row r="216" spans="1:33" x14ac:dyDescent="0.25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14"/>
      <c r="M216" s="14"/>
      <c r="N216" s="14"/>
      <c r="O216" s="14"/>
      <c r="P216" s="14"/>
      <c r="Q216" s="12"/>
      <c r="R216" s="12"/>
      <c r="S216" s="12"/>
      <c r="T216" s="12"/>
      <c r="U216" s="12"/>
      <c r="V216" s="12"/>
      <c r="W216" s="12"/>
      <c r="X216" s="12"/>
      <c r="Y216" s="13"/>
      <c r="Z216" s="14"/>
      <c r="AA216" s="10"/>
      <c r="AB216" s="10"/>
      <c r="AC216" s="10"/>
      <c r="AD216" s="10"/>
      <c r="AE216" s="10"/>
      <c r="AF216" s="10"/>
      <c r="AG216" s="10"/>
    </row>
    <row r="217" spans="1:33" x14ac:dyDescent="0.25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14"/>
      <c r="M217" s="14"/>
      <c r="N217" s="14"/>
      <c r="O217" s="14"/>
      <c r="P217" s="14"/>
      <c r="Q217" s="12"/>
      <c r="R217" s="12"/>
      <c r="S217" s="12"/>
      <c r="T217" s="12"/>
      <c r="U217" s="12"/>
      <c r="V217" s="12"/>
      <c r="W217" s="12"/>
      <c r="X217" s="12"/>
      <c r="Y217" s="13"/>
      <c r="Z217" s="14"/>
      <c r="AA217" s="10"/>
      <c r="AB217" s="10"/>
      <c r="AC217" s="10"/>
      <c r="AD217" s="10"/>
      <c r="AE217" s="10"/>
      <c r="AF217" s="10"/>
      <c r="AG217" s="10"/>
    </row>
    <row r="218" spans="1:33" x14ac:dyDescent="0.25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14"/>
      <c r="M218" s="14"/>
      <c r="N218" s="14"/>
      <c r="O218" s="14"/>
      <c r="P218" s="14"/>
      <c r="Q218" s="12"/>
      <c r="R218" s="12"/>
      <c r="S218" s="12"/>
      <c r="T218" s="12"/>
      <c r="U218" s="12"/>
      <c r="V218" s="12"/>
      <c r="W218" s="12"/>
      <c r="X218" s="12"/>
      <c r="Y218" s="13"/>
      <c r="Z218" s="14"/>
      <c r="AA218" s="10"/>
      <c r="AB218" s="10"/>
      <c r="AC218" s="10"/>
      <c r="AD218" s="10"/>
      <c r="AE218" s="10"/>
      <c r="AF218" s="10"/>
      <c r="AG218" s="10"/>
    </row>
    <row r="219" spans="1:33" x14ac:dyDescent="0.25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14"/>
      <c r="M219" s="14"/>
      <c r="N219" s="14"/>
      <c r="O219" s="14"/>
      <c r="P219" s="14"/>
      <c r="Q219" s="12"/>
      <c r="R219" s="12"/>
      <c r="S219" s="12"/>
      <c r="T219" s="12"/>
      <c r="U219" s="12"/>
      <c r="V219" s="12"/>
      <c r="W219" s="12"/>
      <c r="X219" s="12"/>
      <c r="Y219" s="13"/>
      <c r="Z219" s="14"/>
      <c r="AA219" s="10"/>
      <c r="AB219" s="10"/>
      <c r="AC219" s="10"/>
      <c r="AD219" s="10"/>
      <c r="AE219" s="10"/>
      <c r="AF219" s="10"/>
      <c r="AG219" s="10"/>
    </row>
    <row r="220" spans="1:33" x14ac:dyDescent="0.25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14"/>
      <c r="M220" s="14"/>
      <c r="N220" s="14"/>
      <c r="O220" s="14"/>
      <c r="P220" s="14"/>
      <c r="Q220" s="12"/>
      <c r="R220" s="12"/>
      <c r="S220" s="12"/>
      <c r="T220" s="12"/>
      <c r="U220" s="12"/>
      <c r="V220" s="12"/>
      <c r="W220" s="12"/>
      <c r="X220" s="12"/>
      <c r="Y220" s="13"/>
      <c r="Z220" s="14"/>
      <c r="AA220" s="10"/>
      <c r="AB220" s="10"/>
      <c r="AC220" s="10"/>
      <c r="AD220" s="10"/>
      <c r="AE220" s="10"/>
      <c r="AF220" s="10"/>
      <c r="AG220" s="10"/>
    </row>
    <row r="221" spans="1:33" x14ac:dyDescent="0.25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14"/>
      <c r="M221" s="14"/>
      <c r="N221" s="14"/>
      <c r="O221" s="14"/>
      <c r="P221" s="14"/>
      <c r="Q221" s="12"/>
      <c r="R221" s="12"/>
      <c r="S221" s="12"/>
      <c r="T221" s="12"/>
      <c r="U221" s="12"/>
      <c r="V221" s="12"/>
      <c r="W221" s="12"/>
      <c r="X221" s="12"/>
      <c r="Y221" s="13"/>
      <c r="Z221" s="14"/>
      <c r="AA221" s="10"/>
      <c r="AB221" s="10"/>
      <c r="AC221" s="10"/>
      <c r="AD221" s="10"/>
      <c r="AE221" s="10"/>
      <c r="AF221" s="10"/>
      <c r="AG221" s="10"/>
    </row>
    <row r="222" spans="1:33" x14ac:dyDescent="0.25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14"/>
      <c r="M222" s="14"/>
      <c r="N222" s="14"/>
      <c r="O222" s="14"/>
      <c r="P222" s="14"/>
      <c r="Q222" s="12"/>
      <c r="R222" s="12"/>
      <c r="S222" s="12"/>
      <c r="T222" s="12"/>
      <c r="U222" s="12"/>
      <c r="V222" s="12"/>
      <c r="W222" s="12"/>
      <c r="X222" s="12"/>
      <c r="Y222" s="13"/>
      <c r="Z222" s="14"/>
      <c r="AA222" s="10"/>
      <c r="AB222" s="10"/>
      <c r="AC222" s="10"/>
      <c r="AD222" s="10"/>
      <c r="AE222" s="10"/>
      <c r="AF222" s="10"/>
      <c r="AG222" s="10"/>
    </row>
    <row r="223" spans="1:33" x14ac:dyDescent="0.25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14"/>
      <c r="M223" s="14"/>
      <c r="N223" s="14"/>
      <c r="O223" s="14"/>
      <c r="P223" s="14"/>
      <c r="Q223" s="12"/>
      <c r="R223" s="12"/>
      <c r="S223" s="12"/>
      <c r="T223" s="12"/>
      <c r="U223" s="12"/>
      <c r="V223" s="12"/>
      <c r="W223" s="12"/>
      <c r="X223" s="12"/>
      <c r="Y223" s="13"/>
      <c r="Z223" s="14"/>
      <c r="AA223" s="10"/>
      <c r="AB223" s="10"/>
      <c r="AC223" s="10"/>
      <c r="AD223" s="10"/>
      <c r="AE223" s="10"/>
      <c r="AF223" s="10"/>
      <c r="AG223" s="10"/>
    </row>
    <row r="224" spans="1:33" x14ac:dyDescent="0.25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14"/>
      <c r="M224" s="14"/>
      <c r="N224" s="14"/>
      <c r="O224" s="14"/>
      <c r="P224" s="14"/>
      <c r="Q224" s="12"/>
      <c r="R224" s="12"/>
      <c r="S224" s="12"/>
      <c r="T224" s="12"/>
      <c r="U224" s="12"/>
      <c r="V224" s="12"/>
      <c r="W224" s="12"/>
      <c r="X224" s="12"/>
      <c r="Y224" s="13"/>
      <c r="Z224" s="14"/>
      <c r="AA224" s="10"/>
      <c r="AB224" s="10"/>
      <c r="AC224" s="10"/>
      <c r="AD224" s="10"/>
      <c r="AE224" s="10"/>
      <c r="AF224" s="10"/>
      <c r="AG224" s="10"/>
    </row>
    <row r="225" spans="1:33" x14ac:dyDescent="0.25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14"/>
      <c r="M225" s="14"/>
      <c r="N225" s="14"/>
      <c r="O225" s="14"/>
      <c r="P225" s="14"/>
      <c r="Q225" s="12"/>
      <c r="R225" s="12"/>
      <c r="S225" s="12"/>
      <c r="T225" s="12"/>
      <c r="U225" s="12"/>
      <c r="V225" s="12"/>
      <c r="W225" s="12"/>
      <c r="X225" s="12"/>
      <c r="Y225" s="13"/>
      <c r="Z225" s="14"/>
      <c r="AA225" s="10"/>
      <c r="AB225" s="10"/>
      <c r="AC225" s="10"/>
      <c r="AD225" s="10"/>
      <c r="AE225" s="10"/>
      <c r="AF225" s="10"/>
      <c r="AG225" s="10"/>
    </row>
    <row r="226" spans="1:33" x14ac:dyDescent="0.25">
      <c r="A226" s="20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2"/>
      <c r="R226" s="12"/>
      <c r="S226" s="12"/>
      <c r="T226" s="12"/>
      <c r="U226" s="12"/>
      <c r="V226" s="12"/>
      <c r="W226" s="12"/>
      <c r="X226" s="12"/>
      <c r="Y226" s="13"/>
      <c r="Z226" s="14"/>
      <c r="AA226" s="10"/>
      <c r="AB226" s="10"/>
      <c r="AC226" s="10"/>
      <c r="AD226" s="10"/>
      <c r="AE226" s="10"/>
      <c r="AF226" s="10"/>
      <c r="AG226" s="10"/>
    </row>
    <row r="227" spans="1:33" x14ac:dyDescent="0.25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2"/>
      <c r="R227" s="12"/>
      <c r="S227" s="12"/>
      <c r="T227" s="12"/>
      <c r="U227" s="12"/>
      <c r="V227" s="12"/>
      <c r="W227" s="12"/>
      <c r="X227" s="12"/>
      <c r="Y227" s="13"/>
      <c r="Z227" s="14"/>
      <c r="AA227" s="10"/>
      <c r="AB227" s="10"/>
      <c r="AC227" s="10"/>
      <c r="AD227" s="10"/>
      <c r="AE227" s="10"/>
      <c r="AF227" s="10"/>
      <c r="AG227" s="10"/>
    </row>
    <row r="228" spans="1:33" x14ac:dyDescent="0.25">
      <c r="A228" s="14"/>
      <c r="X228" s="12"/>
    </row>
    <row r="229" spans="1:33" x14ac:dyDescent="0.25">
      <c r="X229" s="12"/>
    </row>
    <row r="230" spans="1:33" x14ac:dyDescent="0.25">
      <c r="X230" s="12"/>
    </row>
    <row r="231" spans="1:33" x14ac:dyDescent="0.25">
      <c r="X231" s="12"/>
    </row>
    <row r="232" spans="1:33" x14ac:dyDescent="0.25">
      <c r="X232" s="12"/>
    </row>
    <row r="233" spans="1:33" x14ac:dyDescent="0.25">
      <c r="X233" s="12"/>
    </row>
    <row r="833" spans="1:38" x14ac:dyDescent="0.25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  <c r="AL833" s="11" t="s">
        <v>26</v>
      </c>
    </row>
  </sheetData>
  <mergeCells count="16">
    <mergeCell ref="AF20:AG21"/>
    <mergeCell ref="A21:C22"/>
    <mergeCell ref="D21:E22"/>
    <mergeCell ref="F21:G22"/>
    <mergeCell ref="H21:N22"/>
    <mergeCell ref="A20:N20"/>
    <mergeCell ref="O20:X22"/>
    <mergeCell ref="Y20:Y22"/>
    <mergeCell ref="Z20:Z22"/>
    <mergeCell ref="AA20:AE21"/>
    <mergeCell ref="C11:AG11"/>
    <mergeCell ref="AC1:AG1"/>
    <mergeCell ref="C7:AG7"/>
    <mergeCell ref="C8:AH8"/>
    <mergeCell ref="C10:AG10"/>
    <mergeCell ref="AC2:AG5"/>
  </mergeCells>
  <pageMargins left="0.23622047244094491" right="0.23622047244094491" top="0.23622047244094491" bottom="0.23622047244094491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vasuhnevich_l</cp:lastModifiedBy>
  <cp:lastPrinted>2020-10-27T08:48:05Z</cp:lastPrinted>
  <dcterms:created xsi:type="dcterms:W3CDTF">2011-12-09T07:36:49Z</dcterms:created>
  <dcterms:modified xsi:type="dcterms:W3CDTF">2020-10-27T08:48:06Z</dcterms:modified>
</cp:coreProperties>
</file>