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86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0" i="1"/>
  <c r="D160" l="1"/>
  <c r="E106" l="1"/>
  <c r="E105" s="1"/>
  <c r="E159"/>
  <c r="D132" l="1"/>
  <c r="D137"/>
  <c r="D164" l="1"/>
  <c r="D156" l="1"/>
  <c r="F33" l="1"/>
  <c r="E33"/>
  <c r="F112"/>
  <c r="D163" l="1"/>
  <c r="E35" l="1"/>
  <c r="D35"/>
  <c r="F35"/>
  <c r="F111" l="1"/>
  <c r="E111"/>
  <c r="D111"/>
  <c r="D106" l="1"/>
  <c r="D105" s="1"/>
  <c r="F90" l="1"/>
  <c r="E90"/>
  <c r="D90"/>
  <c r="F86" l="1"/>
  <c r="E86"/>
  <c r="D86"/>
  <c r="F84"/>
  <c r="E84"/>
  <c r="D84"/>
  <c r="F81"/>
  <c r="F80" s="1"/>
  <c r="E81"/>
  <c r="E80" s="1"/>
  <c r="D81"/>
  <c r="D80" s="1"/>
  <c r="F77"/>
  <c r="E77"/>
  <c r="D77"/>
  <c r="F67"/>
  <c r="E67"/>
  <c r="D67"/>
  <c r="F159" l="1"/>
  <c r="D159"/>
  <c r="F146" l="1"/>
  <c r="F139" s="1"/>
  <c r="E146"/>
  <c r="E139" s="1"/>
  <c r="D146"/>
  <c r="D154"/>
  <c r="F125"/>
  <c r="F113" s="1"/>
  <c r="E125"/>
  <c r="E113" s="1"/>
  <c r="D125"/>
  <c r="D113" s="1"/>
  <c r="D139" l="1"/>
  <c r="F110"/>
  <c r="F109" s="1"/>
  <c r="F108" s="1"/>
  <c r="E110"/>
  <c r="E109" s="1"/>
  <c r="E108" s="1"/>
  <c r="D110"/>
  <c r="D109" l="1"/>
  <c r="D108" s="1"/>
  <c r="F88" l="1"/>
  <c r="F83" s="1"/>
  <c r="F79" s="1"/>
  <c r="E88"/>
  <c r="D88"/>
  <c r="F76"/>
  <c r="F75" s="1"/>
  <c r="E76"/>
  <c r="E75" s="1"/>
  <c r="D76"/>
  <c r="D75" s="1"/>
  <c r="F63"/>
  <c r="E63"/>
  <c r="D63"/>
  <c r="F61"/>
  <c r="E61"/>
  <c r="D61"/>
  <c r="F59"/>
  <c r="E59"/>
  <c r="D59"/>
  <c r="F57"/>
  <c r="E57"/>
  <c r="D57"/>
  <c r="F54"/>
  <c r="E54"/>
  <c r="D54"/>
  <c r="D83" l="1"/>
  <c r="D79" s="1"/>
  <c r="D56"/>
  <c r="D53" s="1"/>
  <c r="F56"/>
  <c r="E83"/>
  <c r="E79" s="1"/>
  <c r="F53"/>
  <c r="E56"/>
  <c r="E53" s="1"/>
  <c r="F70"/>
  <c r="F69" s="1"/>
  <c r="E70"/>
  <c r="E69" s="1"/>
  <c r="D70"/>
  <c r="D69" s="1"/>
  <c r="F49"/>
  <c r="E49"/>
  <c r="D49"/>
  <c r="F46"/>
  <c r="E46"/>
  <c r="F44"/>
  <c r="E44"/>
  <c r="D44"/>
  <c r="D46"/>
  <c r="F51" l="1"/>
  <c r="E51"/>
  <c r="D51"/>
  <c r="F48" l="1"/>
  <c r="E48"/>
  <c r="D48"/>
  <c r="D43" l="1"/>
  <c r="F43"/>
  <c r="E43"/>
  <c r="F41"/>
  <c r="E41"/>
  <c r="D41"/>
  <c r="F40" l="1"/>
  <c r="D40"/>
  <c r="E40"/>
  <c r="F30" l="1"/>
  <c r="F29" s="1"/>
  <c r="E30"/>
  <c r="E29" s="1"/>
  <c r="D30"/>
  <c r="D29" s="1"/>
  <c r="F24"/>
  <c r="F23" s="1"/>
  <c r="E24"/>
  <c r="E23" s="1"/>
  <c r="D24"/>
  <c r="D23" s="1"/>
  <c r="E22" l="1"/>
  <c r="E167" s="1"/>
  <c r="D22"/>
  <c r="F22"/>
  <c r="D167"/>
  <c r="F167" l="1"/>
</calcChain>
</file>

<file path=xl/sharedStrings.xml><?xml version="1.0" encoding="utf-8"?>
<sst xmlns="http://schemas.openxmlformats.org/spreadsheetml/2006/main" count="314" uniqueCount="308">
  <si>
    <t>Прогнозируемые доходы</t>
  </si>
  <si>
    <t>тыс. руб.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</si>
  <si>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</si>
  <si>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</si>
  <si>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</si>
  <si>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</si>
  <si>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</si>
  <si>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</si>
  <si>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Наименование дохода</t>
  </si>
  <si>
    <t>Код бюджетной классификации Российской Федерации</t>
  </si>
  <si>
    <t>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</si>
  <si>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статьей 227,227.1 и 228 Налогового Кодекса Российской Федерации </t>
  </si>
  <si>
    <t>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</si>
  <si>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учредивших адвокатские кабинеты и других лиц, занимающихся частной практикой в соответствии со статьей 227.1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</si>
  <si>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</si>
  <si>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</si>
  <si>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1 03 00000 00 0000 110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</si>
  <si>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</si>
  <si>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</si>
  <si>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</si>
  <si>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</si>
  <si>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</si>
  <si>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</si>
  <si>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</si>
  <si>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</si>
  <si>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</si>
  <si>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</si>
  <si>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</si>
  <si>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1 05 00000 00 0000 000</t>
  </si>
  <si>
    <t>Налоги на совокупный доход</t>
  </si>
  <si>
    <t>Единый налог на вменённый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</si>
  <si>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</si>
  <si>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</si>
  <si>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</si>
  <si>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</si>
  <si>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</si>
  <si>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</si>
  <si>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</si>
  <si>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казённых)</t>
  </si>
  <si>
    <t>1 11 05010 00 0000 120</t>
  </si>
  <si>
    <t>Доходы, получаемые в виде арендной палаты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</si>
  <si>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</si>
  <si>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</si>
  <si>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</si>
  <si>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</si>
  <si>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</si>
  <si>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</si>
  <si>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</si>
  <si>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</si>
  <si>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</si>
  <si>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</si>
  <si>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</si>
  <si>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</si>
  <si>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</si>
  <si>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</si>
  <si>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</si>
  <si>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</si>
  <si>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1 14 00000 00 0000 000</t>
  </si>
  <si>
    <t>Доходы от продажи материальных и нематериальных активов</t>
  </si>
  <si>
    <t>1 14 06000 00 0000 430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</si>
  <si>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</si>
  <si>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</si>
  <si>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</si>
  <si>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</si>
  <si>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</si>
  <si>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</si>
  <si>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Субвенции бюджетам субъектов Российской Федерации и муниципальных образований</t>
  </si>
  <si>
    <t>Прочие субвенции</t>
  </si>
  <si>
    <t>-на обеспечение государственных гарантий прав граждан на получение бесплатного начального, основного среднего, полного (общего), а также дополнительного образования в муниципальных образованиях</t>
  </si>
  <si>
    <t xml:space="preserve">- на реализацию государственных полномочий по организации и исполнению функций комиссий по делам несовершеннолетних и защите их прав   </t>
  </si>
  <si>
    <t>-на осуществление полномочий по созданию административных комиссий</t>
  </si>
  <si>
    <t>-на осуществление органами местного самоуправления отдельных государственных полномочий Тверской области в сфере осуществления дорожной деятельности</t>
  </si>
  <si>
    <t>-на обеспечение общедоступного и бесплатного дошкольного образования в муниципальных дошкольных образовательных организациях</t>
  </si>
  <si>
    <t>ВСЕГО ДОХОДОВ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</si>
  <si>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</si>
  <si>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</si>
  <si>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к решению Удомельской городской Думы </t>
  </si>
  <si>
    <t>1 08 00000 00 0000 000</t>
  </si>
  <si>
    <t>Государственная пошлина, сборы</t>
  </si>
  <si>
    <t>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</si>
  <si>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</si>
  <si>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1 06 00000 00 0000 000</t>
  </si>
  <si>
    <t>Налоги на имущество</t>
  </si>
  <si>
    <t>1 06 01000 00 0000 110</t>
  </si>
  <si>
    <t xml:space="preserve">Налог на имущество физических лиц </t>
  </si>
  <si>
    <t>1 06 06000 00 0000 110</t>
  </si>
  <si>
    <t>Земельный налог</t>
  </si>
  <si>
    <t>1 06 06030 00 0000 110</t>
  </si>
  <si>
    <t>1 06 06040 00 0000 110</t>
  </si>
  <si>
    <t>1 05 02000 02 0000 110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</si>
  <si>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</si>
  <si>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</si>
  <si>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</si>
  <si>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</si>
  <si>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</si>
  <si>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1 06 06042 04 0000 110</t>
  </si>
  <si>
    <t>1 08 03000 01 0000 110</t>
  </si>
  <si>
    <t>Государственная пошлина по делам, рассматриваемым в судах общей юрисдикции, мировыми судьями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</si>
  <si>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</si>
  <si>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1 06 01020 04 0000 110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</si>
  <si>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</si>
  <si>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</si>
  <si>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</si>
  <si>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</si>
  <si>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</si>
  <si>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</si>
  <si>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</si>
  <si>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</si>
  <si>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</si>
  <si>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</si>
  <si>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</si>
  <si>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</si>
  <si>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</si>
  <si>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</si>
  <si>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1 14 06012 04 0000 430</t>
  </si>
  <si>
    <t>на осуществление государственных полномочий по выплате компенсации расходов на оплату жилых помещений, отопления и освещения педагогическим работникам, проживающих и работающих в сельской местности</t>
  </si>
  <si>
    <t>Дотации бюджетам бюджетной системы Российской Федерации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</si>
  <si>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</si>
  <si>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</si>
  <si>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</si>
  <si>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</si>
  <si>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</si>
  <si>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Приложение 5</t>
  </si>
  <si>
    <t xml:space="preserve"> бюджета Удомельского городского округа по группам, подгруппам, статьям, подстатьям и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</si>
  <si>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</si>
  <si>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</si>
  <si>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</si>
  <si>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</si>
  <si>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</si>
  <si>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</si>
  <si>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</si>
  <si>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</si>
  <si>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</si>
  <si>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Сумма 2021г.</t>
  </si>
  <si>
    <t>1 09 00000 00 0000 000</t>
  </si>
  <si>
    <t>Задолженность и перерасчеты по отмененным налогам,сборам и иным обязательным платежам</t>
  </si>
  <si>
    <t>1 09 07000 00 0000 110</t>
  </si>
  <si>
    <t>Прочие налоги и сборы (по отмененным местным налогам и сборам)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</si>
  <si>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</si>
  <si>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</si>
  <si>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</si>
  <si>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</si>
  <si>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r>
      <t xml:space="preserve">Субсидии бюджетам </t>
    </r>
    <r>
      <rPr>
        <b/>
        <i/>
        <sz val="11"/>
        <color rgb="FF000000"/>
        <rFont val="Times New Roman"/>
        <family val="1"/>
        <charset val="204"/>
      </rPr>
      <t>бюджетной системы</t>
    </r>
    <r>
      <rPr>
        <b/>
        <i/>
        <sz val="11"/>
        <color theme="1"/>
        <rFont val="Times New Roman"/>
        <family val="1"/>
        <charset val="204"/>
      </rPr>
      <t xml:space="preserve"> Российской Федерации (межбюджетные субсидии)</t>
    </r>
  </si>
  <si>
    <t>Субсидии на организацию обеспечения учащихся начальных классов муниципальных образовательных учреждений горячим питанием</t>
  </si>
  <si>
    <t>Субсидии на организацию отдыха детей в каникулярное время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</si>
  <si>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образования в части обеспечения подвоза учащихся, проживающих в сельской местности, к месту обучения и обратно</t>
  </si>
  <si>
    <t>Субсидии бюджетам на повышение заработной платы педагогическим работникам муниципальных организаций дополнительного образования</t>
  </si>
  <si>
    <t>-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</si>
  <si>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</si>
  <si>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</si>
  <si>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</si>
  <si>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1 11 01000 04 0000 120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</si>
  <si>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</si>
  <si>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</si>
  <si>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</si>
  <si>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</si>
  <si>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</si>
  <si>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</si>
  <si>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</si>
  <si>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</si>
  <si>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</si>
  <si>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</si>
  <si>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</si>
  <si>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</si>
  <si>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</si>
  <si>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</si>
  <si>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</si>
  <si>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Сумма 2022г.</t>
  </si>
  <si>
    <t>2 04 00000 00 0000 150</t>
  </si>
  <si>
    <t xml:space="preserve">Безвозмездные поступления от негосударственных организаций </t>
  </si>
  <si>
    <t>2 04 04000 04 0000 150</t>
  </si>
  <si>
    <t>Безвозмездные поступления от негосударственных организаций в бюджеты городских округов</t>
  </si>
  <si>
    <t>2 04 04099 04 3034 150</t>
  </si>
  <si>
    <t>Прочие безвозмездные поступления от негосударственных организаций в бюджеты городских округов (средства от филиала АО "Концерн Росэнергоатом" "Калининская атомная станция")</t>
  </si>
  <si>
    <t>Дотации бюджетам городских округов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</si>
  <si>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</si>
  <si>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2 02 29999 04 2049 150</t>
  </si>
  <si>
    <t>Субсидии на поддержку редакций районных и городских газет</t>
  </si>
  <si>
    <t>Субсидии бюджетам на повышение заработной платы педагогическим работникам муниципальных учреждений культуры Тверской области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</si>
  <si>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</si>
  <si>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2 02 10000 00 0000 150</t>
  </si>
  <si>
    <t>2 02 15000 00 0000 150</t>
  </si>
  <si>
    <t>2 02 15002 04 0000 150</t>
  </si>
  <si>
    <t>2 02 20000 00 0000 150</t>
  </si>
  <si>
    <t>2 02 25027 04 0000 150</t>
  </si>
  <si>
    <t>2 02 29999 00 0000 150</t>
  </si>
  <si>
    <t>2 02 29999 04 2071 150</t>
  </si>
  <si>
    <t>2 02 29999 04 2093 150</t>
  </si>
  <si>
    <t xml:space="preserve">2 02 29999 04 2203 150 </t>
  </si>
  <si>
    <t xml:space="preserve">2 02 29999 04 2207 150 </t>
  </si>
  <si>
    <t>2 02 29999 04 2208 150</t>
  </si>
  <si>
    <t>2 02 03000 00 0000 150</t>
  </si>
  <si>
    <t xml:space="preserve">2 02 30029 04 0000 150 </t>
  </si>
  <si>
    <t>2 02 35082 04 0000 150</t>
  </si>
  <si>
    <t>2 02 35120 04 0000 150</t>
  </si>
  <si>
    <t>2 02 35930 04 0000 150</t>
  </si>
  <si>
    <t>2 02 39999 04 2015 150</t>
  </si>
  <si>
    <t>2 02 39999 04 2016 150</t>
  </si>
  <si>
    <t>2 02 39999 04 2070 150</t>
  </si>
  <si>
    <t>2 02 39999 04 2114 150</t>
  </si>
  <si>
    <t>2 02 39999 04 2153 150</t>
  </si>
  <si>
    <t>2 02 39999 04 2174 150</t>
  </si>
  <si>
    <t>Субсидии на организацию участия детей и подростков в социально значимых региональных проектах</t>
  </si>
  <si>
    <t>Субсидии на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</si>
  <si>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капитальный ремонт и ремонт улично-дорожной сети муниципальных образований Тверской области</t>
  </si>
  <si>
    <t>Субсидии на проведение мероприятий в целях обеспечения безопасности дорожного движения на автомобильных дорогах общего пользования местного значения</t>
  </si>
  <si>
    <t>2 02 29999 04 2064 150</t>
  </si>
  <si>
    <t>Субсидии на организацию транспортного обслуживания населения на муниципальных маршрутах регулярных перевозок по регулируемым тарифам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</si>
  <si>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</si>
  <si>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</si>
  <si>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Прочие субсидии, в том числе:</t>
  </si>
  <si>
    <t>2 02 39999 00 0000 150</t>
  </si>
  <si>
    <t>2 02 39999 04 2217 150</t>
  </si>
  <si>
    <t>Иные межбюджетные трансферты</t>
  </si>
  <si>
    <t>Прочие межбюджетные трансферты, передаваемые бюджетам</t>
  </si>
  <si>
    <t>2 02 40000 00 0000 150</t>
  </si>
  <si>
    <t>2 02 49999 00 0000 150</t>
  </si>
  <si>
    <t>2 02 35469 04 0000 150</t>
  </si>
  <si>
    <t>Субвенции бюджетам городских округов на проведение Всероссийской переписи населения 2020 года</t>
  </si>
  <si>
    <t xml:space="preserve">"О бюджете Удомельского городского округа  на 2021 год </t>
  </si>
  <si>
    <t>и на плановый  период 2022 и 2023 годов»</t>
  </si>
  <si>
    <t xml:space="preserve">элементам  доходов классификации доходов бюджетов Российской Федерации  на 2021 год </t>
  </si>
  <si>
    <t>и на плановый  период 2022 и 2023 годов</t>
  </si>
  <si>
    <t>Сумма 2023г.</t>
  </si>
  <si>
    <t>1 01 02080 01 0000 110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</si>
  <si>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</si>
  <si>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</si>
  <si>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</si>
  <si>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</si>
  <si>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</si>
  <si>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</si>
  <si>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</si>
  <si>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</si>
  <si>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1 14 06024 04 0000 430</t>
  </si>
  <si>
    <t>Доходы от продажи земельных участков,государственная собственность на которые разграничена (за исключением земельных участков бюджетных и автономных учреждений)</t>
  </si>
  <si>
    <t>1 14 06020 04 0000 430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</si>
  <si>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</si>
  <si>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</si>
  <si>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</si>
  <si>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</si>
  <si>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</si>
  <si>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</si>
  <si>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</si>
  <si>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</si>
  <si>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</si>
  <si>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1 16 11050 01 0000 140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</si>
  <si>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</si>
  <si>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</si>
  <si>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</si>
  <si>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2 02 20216 04 2227 150</t>
  </si>
  <si>
    <t>2 02 20216 04 2224 150</t>
  </si>
  <si>
    <t>2 02 20216 04 2125 150</t>
  </si>
  <si>
    <t>2 02 25511 04 0000 150</t>
  </si>
  <si>
    <t>Субсидии бюджетам городских округов на проведение комплексных кадастровых работ</t>
  </si>
  <si>
    <t>2 02 35303 04 0000 150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</si>
  <si>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</si>
  <si>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на осуществление государственных полномочий по обеспечению благоустроенными жилыми помещениями специализированного жилищного фонда детей-сирот, детей, оставшихся без попечения родителей, лиц из их числа по договорам найма специализированных жилых помещений за счет средств областного бюджета Тверской области</t>
  </si>
  <si>
    <t>1 17 00000 04 0000 180</t>
  </si>
  <si>
    <t>Прочие неналоговые поступления</t>
  </si>
  <si>
    <t>1 17 15020 04 0000 150</t>
  </si>
  <si>
    <t>Инициативные платежи, зачисляемые в бюджеты городских округов</t>
  </si>
  <si>
    <t>1 17 15000 00 0000 150</t>
  </si>
  <si>
    <t>Инициативные платежи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</si>
  <si>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</si>
  <si>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</si>
  <si>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2 02 29999 04 2222 150</t>
  </si>
  <si>
    <t>Субсидии  бюджетам на укрепление материально-технической базы муниципальных дошкольных образовательных организаций</t>
  </si>
  <si>
    <t xml:space="preserve">2 02 29999 04 2190 150 </t>
  </si>
  <si>
    <t>Субсидии на укрепление материально- технической базы муниципальных общеобразовательных организаций</t>
  </si>
  <si>
    <t>Налог, взимаемый в связи с применением упрощенной системы налогообложения</t>
  </si>
  <si>
    <t>1 05 01000 02 0000 110</t>
  </si>
  <si>
    <t>2 07 00000 00 0000 150</t>
  </si>
  <si>
    <t>Прочие безвозмездные поступления</t>
  </si>
  <si>
    <t>2 07 04000 04 0000 150</t>
  </si>
  <si>
    <t>Прочие безвозмездные поступления в бюджеты городских округов</t>
  </si>
  <si>
    <t>2 07 04050 04 3033 150</t>
  </si>
  <si>
    <t>Прочие безвозмездные поступления в бюджеты городских округов (Реализация мероприятий приоритетного проекта «Формирование комфортной городской среды» из средств собственников МКД)</t>
  </si>
  <si>
    <t>от 22.12.2020  №514</t>
  </si>
  <si>
    <t>Приложение 2</t>
  </si>
  <si>
    <t>к решению Удомельской городской Думы</t>
  </si>
  <si>
    <t xml:space="preserve">" О внесении изменений в решение Удомельской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</si>
  <si>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</si>
  <si>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</si>
  <si>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городской Думы от 22.12.2020 № 514</t>
  </si>
  <si>
    <t xml:space="preserve">2 02 29999 04 2206 150 </t>
  </si>
  <si>
    <t>Субсидии бюджетам на проведение капитального ремонта объектов теплоэнергетических комплексов муниципальных образований Тверской области</t>
  </si>
  <si>
    <t>2 02 49999 00 2164 150</t>
  </si>
  <si>
    <t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</t>
  </si>
  <si>
    <t>2 02 49999 00 9000 150</t>
  </si>
  <si>
    <t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 в рамках реализации программ поддержки местных инициатив</t>
  </si>
  <si>
    <t>2 02 29999 04 9000 150</t>
  </si>
  <si>
    <t>Прочие субсидии бюджетам городских округов на реализацию программ по поддержке местных инициатив в Тверской области на территории городских округов Тверской области</t>
  </si>
  <si>
    <t>2 02 29999 04 2045 150</t>
  </si>
  <si>
    <t>Субсидии бюджетам на обеспечение жилыми помещениями малоимущих многодетных семей, нуждающихся в жилых помещениях</t>
  </si>
  <si>
    <t>2 02 25304 04 0000 150</t>
  </si>
  <si>
    <t>2 07 04050 04 3037 150</t>
  </si>
  <si>
    <t>Прочие безвозмездные поступления в бюджеты городских округов (Средства на проведение турслета им. В.И.Роборовского)</t>
  </si>
  <si>
    <t>2 02 25519040000 150</t>
  </si>
  <si>
    <t>2 02 25467 04 0000150</t>
  </si>
  <si>
    <t>Субсидии на государственную поддержку отрасли культуры (в части оказания государственной поддержки лучшим сельским учреждениям культуры)</t>
  </si>
  <si>
    <t>Субсидии бюджетам на обеспечение развития и укрепления материально-технической базы домов культуры в населенных пуктах с числом жителей до 50 тысяч человек</t>
  </si>
  <si>
    <t>2 02 29999 04 2062 150</t>
  </si>
  <si>
    <t>Субсидии на поддержку материально-технической базы редакций районных и городских газет</t>
  </si>
  <si>
    <t>2 02 25255 04 0000 150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</si>
  <si>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</si>
  <si>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Прочие безвозмездные поступления от негосударственных организаций в бюджеты городских округов (за исключением средств от филиала АО Концерн Росэнергоатом Калининская атомная станция)</t>
  </si>
  <si>
    <t>2 04 04099 04 3038 150</t>
  </si>
  <si>
    <t xml:space="preserve">от 21.10.2021 №6 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</si>
</sst>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justify"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NumberFormat="1" applyFont="1" applyBorder="1" applyAlignment="1">
      <alignment horizontal="justify" vertical="top"/>
    </xf>
    <xf numFmtId="0" fontId="13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/>
    </xf>
    <xf numFmtId="0" fontId="13" fillId="0" borderId="3" xfId="0" applyNumberFormat="1" applyFont="1" applyBorder="1" applyAlignment="1">
      <alignment horizontal="justify" vertical="top"/>
    </xf>
    <xf numFmtId="0" fontId="13" fillId="0" borderId="1" xfId="0" applyFont="1" applyFill="1" applyBorder="1" applyAlignment="1">
      <alignment horizontal="justify" vertical="top"/>
    </xf>
    <xf numFmtId="0" fontId="6" fillId="0" borderId="3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horizontal="justify" vertical="top" wrapText="1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0"/>
  <sheetViews>
    <sheetView tabSelected="1" view="pageBreakPreview" topLeftCell="B1" zoomScale="60" zoomScaleNormal="100" workbookViewId="0">
      <selection activeCell="N13" sqref="N13"/>
    </sheetView>
  </sheetViews>
  <sheetFormatPr defaultRowHeight="15"/>
  <cols>
    <col min="1" max="1" width="0" hidden="1" customWidth="1"/>
    <col min="2" max="2" width="23.28515625" customWidth="1"/>
    <col min="3" max="3" width="55.28515625" customWidth="1"/>
    <col min="4" max="4" width="11.85546875" customWidth="1"/>
    <col min="5" max="5" width="11.42578125" customWidth="1"/>
    <col min="6" max="6" width="11.7109375" customWidth="1"/>
    <col min="11" max="11" width="9.140625" customWidth="1"/>
  </cols>
  <sheetData>
    <row r="1" spans="2:7">
      <c r="D1" s="78" t="s">
        <v>278</v>
      </c>
      <c r="E1" s="78"/>
      <c r="F1" s="78"/>
    </row>
    <row r="2" spans="2:7">
      <c r="C2" s="78" t="s">
        <v>279</v>
      </c>
      <c r="D2" s="78"/>
      <c r="E2" s="78"/>
      <c r="F2" s="78"/>
    </row>
    <row r="3" spans="2:7">
      <c r="C3" s="69"/>
      <c r="D3" s="79" t="s">
        <v>307</v>
      </c>
      <c r="E3" s="79"/>
      <c r="F3" s="79"/>
    </row>
    <row r="4" spans="2:7">
      <c r="C4" s="79" t="s">
        <v>280</v>
      </c>
      <c r="D4" s="79"/>
      <c r="E4" s="79"/>
      <c r="F4" s="79"/>
    </row>
    <row r="5" spans="2:7">
      <c r="C5" s="78" t="s">
        <v>283</v>
      </c>
      <c r="D5" s="78"/>
      <c r="E5" s="78"/>
      <c r="F5" s="78"/>
    </row>
    <row r="6" spans="2:7">
      <c r="C6" s="78" t="s">
        <v>219</v>
      </c>
      <c r="D6" s="78"/>
      <c r="E6" s="78"/>
      <c r="F6" s="78"/>
    </row>
    <row r="7" spans="2:7">
      <c r="C7" s="78" t="s">
        <v>220</v>
      </c>
      <c r="D7" s="78"/>
      <c r="E7" s="78"/>
      <c r="F7" s="78"/>
    </row>
    <row r="10" spans="2:7">
      <c r="B10" s="69"/>
      <c r="C10" s="69"/>
      <c r="D10" s="78" t="s">
        <v>122</v>
      </c>
      <c r="E10" s="78"/>
      <c r="F10" s="78"/>
      <c r="G10" s="1"/>
    </row>
    <row r="11" spans="2:7">
      <c r="B11" s="70"/>
      <c r="C11" s="69"/>
      <c r="D11" s="69"/>
      <c r="E11" s="69"/>
      <c r="F11" s="68" t="s">
        <v>76</v>
      </c>
      <c r="G11" s="1"/>
    </row>
    <row r="12" spans="2:7">
      <c r="B12" s="69"/>
      <c r="C12" s="78" t="s">
        <v>277</v>
      </c>
      <c r="D12" s="78"/>
      <c r="E12" s="78"/>
      <c r="F12" s="78"/>
      <c r="G12" s="1"/>
    </row>
    <row r="13" spans="2:7">
      <c r="B13" s="69"/>
      <c r="C13" s="78" t="s">
        <v>219</v>
      </c>
      <c r="D13" s="78"/>
      <c r="E13" s="78"/>
      <c r="F13" s="78"/>
      <c r="G13" s="1"/>
    </row>
    <row r="14" spans="2:7">
      <c r="B14" s="69"/>
      <c r="C14" s="78" t="s">
        <v>220</v>
      </c>
      <c r="D14" s="78"/>
      <c r="E14" s="78"/>
      <c r="F14" s="78"/>
      <c r="G14" s="1"/>
    </row>
    <row r="15" spans="2:7">
      <c r="B15" s="69"/>
      <c r="C15" s="69"/>
      <c r="D15" s="69"/>
      <c r="E15" s="69"/>
      <c r="F15" s="69"/>
    </row>
    <row r="16" spans="2:7">
      <c r="B16" s="69"/>
      <c r="C16" s="3" t="s">
        <v>0</v>
      </c>
      <c r="D16" s="69"/>
      <c r="E16" s="69"/>
      <c r="F16" s="69"/>
    </row>
    <row r="17" spans="1:7">
      <c r="A17" s="2"/>
      <c r="B17" s="71"/>
      <c r="C17" s="3" t="s">
        <v>123</v>
      </c>
      <c r="D17" s="71"/>
      <c r="E17" s="71"/>
      <c r="F17" s="71"/>
    </row>
    <row r="18" spans="1:7">
      <c r="A18" s="2"/>
      <c r="B18" s="71"/>
      <c r="C18" s="3" t="s">
        <v>221</v>
      </c>
      <c r="D18" s="71"/>
      <c r="E18" s="71"/>
      <c r="F18" s="71"/>
    </row>
    <row r="19" spans="1:7">
      <c r="B19" s="69"/>
      <c r="C19" s="3" t="s">
        <v>222</v>
      </c>
      <c r="D19" s="69"/>
      <c r="E19" s="69"/>
      <c r="F19" s="69"/>
    </row>
    <row r="20" spans="1:7">
      <c r="B20" s="69"/>
      <c r="C20" s="69"/>
      <c r="D20" s="69"/>
      <c r="E20" s="69"/>
      <c r="F20" s="4" t="s">
        <v>1</v>
      </c>
      <c r="G20" s="4"/>
    </row>
    <row r="21" spans="1:7" ht="57.75" customHeight="1">
      <c r="B21" s="6" t="s">
        <v>9</v>
      </c>
      <c r="C21" s="7" t="s">
        <v>8</v>
      </c>
      <c r="D21" s="7" t="s">
        <v>133</v>
      </c>
      <c r="E21" s="7" t="s">
        <v>167</v>
      </c>
      <c r="F21" s="7" t="s">
        <v>223</v>
      </c>
    </row>
    <row r="22" spans="1:7" ht="15" customHeight="1">
      <c r="B22" s="13" t="s">
        <v>2</v>
      </c>
      <c r="C22" s="14" t="s">
        <v>3</v>
      </c>
      <c r="D22" s="51">
        <f>D23+D29+D35+D40+D48+D51+D53+D69+D75+D79+D90+D105</f>
        <v>437606.50000000012</v>
      </c>
      <c r="E22" s="51">
        <f>E23+E29+E35+E40+E48+E51+E53+E69+E75+E79+E90+E105</f>
        <v>414948.1999999999</v>
      </c>
      <c r="F22" s="51">
        <f>F23+F29+F35+F40+F48+F51+F53+F69+F75+F79+F90+F105</f>
        <v>403676.19999999995</v>
      </c>
    </row>
    <row r="23" spans="1:7" ht="14.25" customHeight="1">
      <c r="B23" s="13" t="s">
        <v>4</v>
      </c>
      <c r="C23" s="13" t="s">
        <v>5</v>
      </c>
      <c r="D23" s="51">
        <f>SUM(D24)</f>
        <v>327707</v>
      </c>
      <c r="E23" s="51">
        <f>SUM(E24)</f>
        <v>309208</v>
      </c>
      <c r="F23" s="51">
        <f>SUM(F24)</f>
        <v>299467</v>
      </c>
    </row>
    <row r="24" spans="1:7" ht="15" customHeight="1">
      <c r="B24" s="15" t="s">
        <v>6</v>
      </c>
      <c r="C24" s="16" t="s">
        <v>7</v>
      </c>
      <c r="D24" s="55">
        <f>SUM(D25:D28)</f>
        <v>327707</v>
      </c>
      <c r="E24" s="55">
        <f>SUM(E25:E28)</f>
        <v>309208</v>
      </c>
      <c r="F24" s="55">
        <f>SUM(F25:F28)</f>
        <v>299467</v>
      </c>
    </row>
    <row r="25" spans="1:7" ht="78" customHeight="1">
      <c r="B25" s="17" t="s">
        <v>10</v>
      </c>
      <c r="C25" s="18" t="s">
        <v>11</v>
      </c>
      <c r="D25" s="50">
        <v>314482</v>
      </c>
      <c r="E25" s="50">
        <v>296669.2</v>
      </c>
      <c r="F25" s="50">
        <v>287276.2</v>
      </c>
    </row>
    <row r="26" spans="1:7" ht="109.5" customHeight="1">
      <c r="B26" s="17" t="s">
        <v>12</v>
      </c>
      <c r="C26" s="18" t="s">
        <v>13</v>
      </c>
      <c r="D26" s="50">
        <v>892</v>
      </c>
      <c r="E26" s="50">
        <v>842</v>
      </c>
      <c r="F26" s="50">
        <v>815.3</v>
      </c>
    </row>
    <row r="27" spans="1:7" ht="45" customHeight="1">
      <c r="B27" s="17" t="s">
        <v>14</v>
      </c>
      <c r="C27" s="18" t="s">
        <v>15</v>
      </c>
      <c r="D27" s="50">
        <v>11722</v>
      </c>
      <c r="E27" s="50">
        <v>11061.2</v>
      </c>
      <c r="F27" s="50">
        <v>10714.4</v>
      </c>
    </row>
    <row r="28" spans="1:7" ht="44.25" customHeight="1">
      <c r="B28" s="17" t="s">
        <v>224</v>
      </c>
      <c r="C28" s="18" t="s">
        <v>225</v>
      </c>
      <c r="D28" s="50">
        <v>611</v>
      </c>
      <c r="E28" s="50">
        <v>635.6</v>
      </c>
      <c r="F28" s="50">
        <v>661.1</v>
      </c>
    </row>
    <row r="29" spans="1:7" ht="30.75" customHeight="1">
      <c r="B29" s="13" t="s">
        <v>16</v>
      </c>
      <c r="C29" s="14" t="s">
        <v>17</v>
      </c>
      <c r="D29" s="51">
        <f>SUM(D30)</f>
        <v>21964.400000000001</v>
      </c>
      <c r="E29" s="51">
        <f>SUM(E30)</f>
        <v>20857.3</v>
      </c>
      <c r="F29" s="51">
        <f>SUM(F30)</f>
        <v>20911.3</v>
      </c>
    </row>
    <row r="30" spans="1:7" ht="30">
      <c r="B30" s="19" t="s">
        <v>18</v>
      </c>
      <c r="C30" s="20" t="s">
        <v>19</v>
      </c>
      <c r="D30" s="55">
        <f>SUM(D31:D34)</f>
        <v>21964.400000000001</v>
      </c>
      <c r="E30" s="55">
        <f>SUM(E31:E34)</f>
        <v>20857.3</v>
      </c>
      <c r="F30" s="55">
        <f>SUM(F31:F34)</f>
        <v>20911.3</v>
      </c>
    </row>
    <row r="31" spans="1:7" ht="33.75" customHeight="1">
      <c r="B31" s="17" t="s">
        <v>20</v>
      </c>
      <c r="C31" s="21" t="s">
        <v>21</v>
      </c>
      <c r="D31" s="50">
        <v>10085.200000000001</v>
      </c>
      <c r="E31" s="50">
        <v>10830.8</v>
      </c>
      <c r="F31" s="50">
        <v>10830.8</v>
      </c>
    </row>
    <row r="32" spans="1:7" ht="45" customHeight="1">
      <c r="B32" s="17" t="s">
        <v>22</v>
      </c>
      <c r="C32" s="21" t="s">
        <v>23</v>
      </c>
      <c r="D32" s="50">
        <v>57.5</v>
      </c>
      <c r="E32" s="50">
        <v>55.5</v>
      </c>
      <c r="F32" s="50">
        <v>55.5</v>
      </c>
    </row>
    <row r="33" spans="2:6" ht="62.25" customHeight="1">
      <c r="B33" s="17" t="s">
        <v>24</v>
      </c>
      <c r="C33" s="21" t="s">
        <v>25</v>
      </c>
      <c r="D33" s="50">
        <v>13266.6</v>
      </c>
      <c r="E33" s="50">
        <f>11395.5+51.3</f>
        <v>11446.8</v>
      </c>
      <c r="F33" s="50">
        <f>11395.5+105.3</f>
        <v>11500.8</v>
      </c>
    </row>
    <row r="34" spans="2:6" ht="60" customHeight="1">
      <c r="B34" s="17" t="s">
        <v>26</v>
      </c>
      <c r="C34" s="21" t="s">
        <v>27</v>
      </c>
      <c r="D34" s="50">
        <v>-1444.9</v>
      </c>
      <c r="E34" s="50">
        <v>-1475.8</v>
      </c>
      <c r="F34" s="50">
        <v>-1475.8</v>
      </c>
    </row>
    <row r="35" spans="2:6" ht="16.5" customHeight="1">
      <c r="B35" s="13" t="s">
        <v>28</v>
      </c>
      <c r="C35" s="14" t="s">
        <v>29</v>
      </c>
      <c r="D35" s="51">
        <f t="shared" ref="D35:E35" si="0">SUM(D36:D39)</f>
        <v>21467.4</v>
      </c>
      <c r="E35" s="51">
        <f t="shared" si="0"/>
        <v>21473.1</v>
      </c>
      <c r="F35" s="51">
        <f>SUM(F36:F39)</f>
        <v>21486.799999999999</v>
      </c>
    </row>
    <row r="36" spans="2:6" ht="28.5" customHeight="1">
      <c r="B36" s="17" t="s">
        <v>270</v>
      </c>
      <c r="C36" s="18" t="s">
        <v>269</v>
      </c>
      <c r="D36" s="50">
        <v>10693.4</v>
      </c>
      <c r="E36" s="50">
        <v>14986.1</v>
      </c>
      <c r="F36" s="50">
        <v>14495.8</v>
      </c>
    </row>
    <row r="37" spans="2:6" ht="30">
      <c r="B37" s="17" t="s">
        <v>89</v>
      </c>
      <c r="C37" s="17" t="s">
        <v>30</v>
      </c>
      <c r="D37" s="50">
        <v>4650</v>
      </c>
      <c r="E37" s="50"/>
      <c r="F37" s="50" t="s">
        <v>147</v>
      </c>
    </row>
    <row r="38" spans="2:6">
      <c r="B38" s="17" t="s">
        <v>31</v>
      </c>
      <c r="C38" s="17" t="s">
        <v>32</v>
      </c>
      <c r="D38" s="50">
        <v>114</v>
      </c>
      <c r="E38" s="50">
        <v>121</v>
      </c>
      <c r="F38" s="50">
        <v>131</v>
      </c>
    </row>
    <row r="39" spans="2:6" ht="32.25" customHeight="1">
      <c r="B39" s="17" t="s">
        <v>33</v>
      </c>
      <c r="C39" s="22" t="s">
        <v>34</v>
      </c>
      <c r="D39" s="50">
        <v>6010</v>
      </c>
      <c r="E39" s="50">
        <v>6366</v>
      </c>
      <c r="F39" s="50">
        <v>6860</v>
      </c>
    </row>
    <row r="40" spans="2:6" ht="15.75" customHeight="1">
      <c r="B40" s="23" t="s">
        <v>81</v>
      </c>
      <c r="C40" s="24" t="s">
        <v>82</v>
      </c>
      <c r="D40" s="51">
        <f>SUM(D41+D43)</f>
        <v>37159</v>
      </c>
      <c r="E40" s="51">
        <f>SUM(E41+E43)</f>
        <v>37353</v>
      </c>
      <c r="F40" s="51">
        <f>SUM(F41+F43)</f>
        <v>37641</v>
      </c>
    </row>
    <row r="41" spans="2:6" ht="16.5" customHeight="1">
      <c r="B41" s="15" t="s">
        <v>83</v>
      </c>
      <c r="C41" s="16" t="s">
        <v>84</v>
      </c>
      <c r="D41" s="55">
        <f>SUM(D42)</f>
        <v>9988</v>
      </c>
      <c r="E41" s="55">
        <f t="shared" ref="E41:F41" si="1">SUM(E42)</f>
        <v>10128</v>
      </c>
      <c r="F41" s="55">
        <f t="shared" si="1"/>
        <v>10270</v>
      </c>
    </row>
    <row r="42" spans="2:6" ht="45.75" customHeight="1">
      <c r="B42" s="17" t="s">
        <v>99</v>
      </c>
      <c r="C42" s="18" t="s">
        <v>98</v>
      </c>
      <c r="D42" s="50">
        <v>9988</v>
      </c>
      <c r="E42" s="50">
        <v>10128</v>
      </c>
      <c r="F42" s="50">
        <v>10270</v>
      </c>
    </row>
    <row r="43" spans="2:6" ht="15.75" customHeight="1">
      <c r="B43" s="15" t="s">
        <v>85</v>
      </c>
      <c r="C43" s="16" t="s">
        <v>86</v>
      </c>
      <c r="D43" s="55">
        <f>SUM(D44+D46)</f>
        <v>27171</v>
      </c>
      <c r="E43" s="55">
        <f t="shared" ref="E43:F43" si="2">SUM(E44+E46)</f>
        <v>27225</v>
      </c>
      <c r="F43" s="55">
        <f t="shared" si="2"/>
        <v>27371</v>
      </c>
    </row>
    <row r="44" spans="2:6" ht="16.5" customHeight="1">
      <c r="B44" s="17" t="s">
        <v>87</v>
      </c>
      <c r="C44" s="17" t="s">
        <v>92</v>
      </c>
      <c r="D44" s="50">
        <f>D45</f>
        <v>20567</v>
      </c>
      <c r="E44" s="50">
        <f t="shared" ref="E44:F44" si="3">E45</f>
        <v>20635</v>
      </c>
      <c r="F44" s="50">
        <f t="shared" si="3"/>
        <v>20800</v>
      </c>
    </row>
    <row r="45" spans="2:6" ht="30" customHeight="1">
      <c r="B45" s="17" t="s">
        <v>91</v>
      </c>
      <c r="C45" s="17" t="s">
        <v>90</v>
      </c>
      <c r="D45" s="50">
        <v>20567</v>
      </c>
      <c r="E45" s="50">
        <v>20635</v>
      </c>
      <c r="F45" s="50">
        <v>20800</v>
      </c>
    </row>
    <row r="46" spans="2:6" ht="14.25" customHeight="1">
      <c r="B46" s="17" t="s">
        <v>88</v>
      </c>
      <c r="C46" s="17" t="s">
        <v>93</v>
      </c>
      <c r="D46" s="50">
        <f>SUM(D47)</f>
        <v>6604</v>
      </c>
      <c r="E46" s="50">
        <f>SUM(E47)</f>
        <v>6590</v>
      </c>
      <c r="F46" s="50">
        <f>SUM(F47)</f>
        <v>6571</v>
      </c>
    </row>
    <row r="47" spans="2:6" ht="30" customHeight="1">
      <c r="B47" s="17" t="s">
        <v>95</v>
      </c>
      <c r="C47" s="17" t="s">
        <v>94</v>
      </c>
      <c r="D47" s="50">
        <v>6604</v>
      </c>
      <c r="E47" s="50">
        <v>6590</v>
      </c>
      <c r="F47" s="50">
        <v>6571</v>
      </c>
    </row>
    <row r="48" spans="2:6" ht="15" customHeight="1">
      <c r="B48" s="13" t="s">
        <v>77</v>
      </c>
      <c r="C48" s="13" t="s">
        <v>78</v>
      </c>
      <c r="D48" s="51">
        <f>SUM(D49)</f>
        <v>4086</v>
      </c>
      <c r="E48" s="51">
        <f t="shared" ref="E48:F48" si="4">SUM(E49)</f>
        <v>4086</v>
      </c>
      <c r="F48" s="51">
        <f t="shared" si="4"/>
        <v>4086</v>
      </c>
    </row>
    <row r="49" spans="2:6" ht="31.5" customHeight="1">
      <c r="B49" s="17" t="s">
        <v>96</v>
      </c>
      <c r="C49" s="17" t="s">
        <v>97</v>
      </c>
      <c r="D49" s="50">
        <f>D50</f>
        <v>4086</v>
      </c>
      <c r="E49" s="50">
        <f>E50</f>
        <v>4086</v>
      </c>
      <c r="F49" s="50">
        <f>F50</f>
        <v>4086</v>
      </c>
    </row>
    <row r="50" spans="2:6" ht="59.25" customHeight="1">
      <c r="B50" s="17" t="s">
        <v>79</v>
      </c>
      <c r="C50" s="18" t="s">
        <v>80</v>
      </c>
      <c r="D50" s="50">
        <v>4086</v>
      </c>
      <c r="E50" s="50">
        <v>4086</v>
      </c>
      <c r="F50" s="50">
        <v>4086</v>
      </c>
    </row>
    <row r="51" spans="2:6" ht="28.5">
      <c r="B51" s="36" t="s">
        <v>134</v>
      </c>
      <c r="C51" s="14" t="s">
        <v>135</v>
      </c>
      <c r="D51" s="51">
        <f>D52</f>
        <v>16</v>
      </c>
      <c r="E51" s="51">
        <f>E52</f>
        <v>16</v>
      </c>
      <c r="F51" s="51">
        <f>F52</f>
        <v>16</v>
      </c>
    </row>
    <row r="52" spans="2:6" ht="29.25" customHeight="1">
      <c r="B52" s="26" t="s">
        <v>136</v>
      </c>
      <c r="C52" s="17" t="s">
        <v>137</v>
      </c>
      <c r="D52" s="50">
        <v>16</v>
      </c>
      <c r="E52" s="50">
        <v>16</v>
      </c>
      <c r="F52" s="50">
        <v>16</v>
      </c>
    </row>
    <row r="53" spans="2:6" ht="30" customHeight="1">
      <c r="B53" s="13" t="s">
        <v>35</v>
      </c>
      <c r="C53" s="14" t="s">
        <v>36</v>
      </c>
      <c r="D53" s="51">
        <f>SUM(D54+D56+D65+D67)</f>
        <v>14913.400000000001</v>
      </c>
      <c r="E53" s="51">
        <f>SUM(E54+E56+E65+E67)</f>
        <v>15330.100000000002</v>
      </c>
      <c r="F53" s="51">
        <f>SUM(F54+F56+F65+F67)</f>
        <v>15334.100000000002</v>
      </c>
    </row>
    <row r="54" spans="2:6" ht="76.5" customHeight="1">
      <c r="B54" s="15" t="s">
        <v>151</v>
      </c>
      <c r="C54" s="34" t="s">
        <v>150</v>
      </c>
      <c r="D54" s="55">
        <f>D55</f>
        <v>8.5</v>
      </c>
      <c r="E54" s="55">
        <f>E55</f>
        <v>32</v>
      </c>
      <c r="F54" s="55">
        <f>F55</f>
        <v>36</v>
      </c>
    </row>
    <row r="55" spans="2:6" ht="48" customHeight="1">
      <c r="B55" s="17" t="s">
        <v>149</v>
      </c>
      <c r="C55" s="45" t="s">
        <v>148</v>
      </c>
      <c r="D55" s="50">
        <v>8.5</v>
      </c>
      <c r="E55" s="50">
        <v>32</v>
      </c>
      <c r="F55" s="50">
        <v>36</v>
      </c>
    </row>
    <row r="56" spans="2:6" ht="90.75" customHeight="1">
      <c r="B56" s="15" t="s">
        <v>37</v>
      </c>
      <c r="C56" s="16" t="s">
        <v>38</v>
      </c>
      <c r="D56" s="55">
        <f>D57+D59+D61+D63</f>
        <v>13547.7</v>
      </c>
      <c r="E56" s="55">
        <f>E57+E59+E61+E63</f>
        <v>13940.900000000001</v>
      </c>
      <c r="F56" s="55">
        <f>F57+F59+F61+F63</f>
        <v>13940.900000000001</v>
      </c>
    </row>
    <row r="57" spans="2:6" ht="60" customHeight="1">
      <c r="B57" s="17" t="s">
        <v>39</v>
      </c>
      <c r="C57" s="18" t="s">
        <v>40</v>
      </c>
      <c r="D57" s="50">
        <f>D58</f>
        <v>8393</v>
      </c>
      <c r="E57" s="50">
        <f>E58</f>
        <v>8393</v>
      </c>
      <c r="F57" s="50">
        <f>F58</f>
        <v>8393</v>
      </c>
    </row>
    <row r="58" spans="2:6" ht="75.75" customHeight="1">
      <c r="B58" s="17" t="s">
        <v>100</v>
      </c>
      <c r="C58" s="25" t="s">
        <v>101</v>
      </c>
      <c r="D58" s="50">
        <v>8393</v>
      </c>
      <c r="E58" s="50">
        <v>8393</v>
      </c>
      <c r="F58" s="50">
        <v>8393</v>
      </c>
    </row>
    <row r="59" spans="2:6" ht="76.5" customHeight="1">
      <c r="B59" s="26" t="s">
        <v>74</v>
      </c>
      <c r="C59" s="18" t="s">
        <v>75</v>
      </c>
      <c r="D59" s="50">
        <f>D60</f>
        <v>1601</v>
      </c>
      <c r="E59" s="50">
        <f t="shared" ref="E59:F59" si="5">E60</f>
        <v>1601</v>
      </c>
      <c r="F59" s="50">
        <f t="shared" si="5"/>
        <v>1601</v>
      </c>
    </row>
    <row r="60" spans="2:6" ht="75.75" customHeight="1">
      <c r="B60" s="26" t="s">
        <v>102</v>
      </c>
      <c r="C60" s="18" t="s">
        <v>103</v>
      </c>
      <c r="D60" s="50">
        <v>1601</v>
      </c>
      <c r="E60" s="50">
        <v>1601</v>
      </c>
      <c r="F60" s="50">
        <v>1601</v>
      </c>
    </row>
    <row r="61" spans="2:6" ht="76.5" customHeight="1">
      <c r="B61" s="26" t="s">
        <v>106</v>
      </c>
      <c r="C61" s="25" t="s">
        <v>107</v>
      </c>
      <c r="D61" s="50">
        <f>D62</f>
        <v>903.7</v>
      </c>
      <c r="E61" s="50">
        <f t="shared" ref="E61:F61" si="6">E62</f>
        <v>903.7</v>
      </c>
      <c r="F61" s="50">
        <f t="shared" si="6"/>
        <v>903.7</v>
      </c>
    </row>
    <row r="62" spans="2:6" ht="61.5" customHeight="1">
      <c r="B62" s="17" t="s">
        <v>108</v>
      </c>
      <c r="C62" s="18" t="s">
        <v>109</v>
      </c>
      <c r="D62" s="50">
        <v>903.7</v>
      </c>
      <c r="E62" s="50">
        <v>903.7</v>
      </c>
      <c r="F62" s="50">
        <v>903.7</v>
      </c>
    </row>
    <row r="63" spans="2:6" ht="45">
      <c r="B63" s="17" t="s">
        <v>41</v>
      </c>
      <c r="C63" s="18" t="s">
        <v>42</v>
      </c>
      <c r="D63" s="50">
        <f>D64</f>
        <v>2650</v>
      </c>
      <c r="E63" s="50">
        <f>E64</f>
        <v>3043.2</v>
      </c>
      <c r="F63" s="50">
        <f>F64</f>
        <v>3043.2</v>
      </c>
    </row>
    <row r="64" spans="2:6" ht="29.25" customHeight="1">
      <c r="B64" s="17" t="s">
        <v>104</v>
      </c>
      <c r="C64" s="21" t="s">
        <v>105</v>
      </c>
      <c r="D64" s="50">
        <v>2650</v>
      </c>
      <c r="E64" s="50">
        <v>3043.2</v>
      </c>
      <c r="F64" s="50">
        <v>3043.2</v>
      </c>
    </row>
    <row r="65" spans="2:6" ht="106.5" hidden="1" customHeight="1">
      <c r="B65" s="32" t="s">
        <v>129</v>
      </c>
      <c r="C65" s="33" t="s">
        <v>130</v>
      </c>
      <c r="D65" s="56"/>
      <c r="E65" s="56"/>
      <c r="F65" s="56"/>
    </row>
    <row r="66" spans="2:6" ht="89.25" hidden="1" customHeight="1">
      <c r="B66" s="34" t="s">
        <v>131</v>
      </c>
      <c r="C66" s="35" t="s">
        <v>132</v>
      </c>
      <c r="D66" s="57"/>
      <c r="E66" s="57"/>
      <c r="F66" s="57"/>
    </row>
    <row r="67" spans="2:6" ht="93" customHeight="1">
      <c r="B67" s="15" t="s">
        <v>129</v>
      </c>
      <c r="C67" s="46" t="s">
        <v>130</v>
      </c>
      <c r="D67" s="57">
        <f>D68</f>
        <v>1357.2</v>
      </c>
      <c r="E67" s="57">
        <f>E68</f>
        <v>1357.2</v>
      </c>
      <c r="F67" s="57">
        <f>F68</f>
        <v>1357.2</v>
      </c>
    </row>
    <row r="68" spans="2:6" ht="75" customHeight="1">
      <c r="B68" s="17" t="s">
        <v>131</v>
      </c>
      <c r="C68" s="21" t="s">
        <v>132</v>
      </c>
      <c r="D68" s="57">
        <v>1357.2</v>
      </c>
      <c r="E68" s="57">
        <v>1357.2</v>
      </c>
      <c r="F68" s="57">
        <v>1357.2</v>
      </c>
    </row>
    <row r="69" spans="2:6" ht="17.25" customHeight="1">
      <c r="B69" s="13" t="s">
        <v>43</v>
      </c>
      <c r="C69" s="14" t="s">
        <v>44</v>
      </c>
      <c r="D69" s="51">
        <f>D70</f>
        <v>828.4</v>
      </c>
      <c r="E69" s="51">
        <f>E70</f>
        <v>860.7</v>
      </c>
      <c r="F69" s="51">
        <f>F70</f>
        <v>895.2</v>
      </c>
    </row>
    <row r="70" spans="2:6" ht="18" customHeight="1">
      <c r="B70" s="15" t="s">
        <v>45</v>
      </c>
      <c r="C70" s="16" t="s">
        <v>46</v>
      </c>
      <c r="D70" s="55">
        <f>SUM(D71:D74)</f>
        <v>828.4</v>
      </c>
      <c r="E70" s="55">
        <f>SUM(E71:E74)</f>
        <v>860.7</v>
      </c>
      <c r="F70" s="55">
        <f>SUM(F71:F74)</f>
        <v>895.2</v>
      </c>
    </row>
    <row r="71" spans="2:6" ht="32.25" customHeight="1">
      <c r="B71" s="17" t="s">
        <v>47</v>
      </c>
      <c r="C71" s="18" t="s">
        <v>48</v>
      </c>
      <c r="D71" s="50">
        <v>32.200000000000003</v>
      </c>
      <c r="E71" s="50">
        <v>33.4</v>
      </c>
      <c r="F71" s="50">
        <v>34.799999999999997</v>
      </c>
    </row>
    <row r="72" spans="2:6" ht="18" customHeight="1">
      <c r="B72" s="17" t="s">
        <v>49</v>
      </c>
      <c r="C72" s="18" t="s">
        <v>50</v>
      </c>
      <c r="D72" s="50">
        <v>-7.3</v>
      </c>
      <c r="E72" s="50">
        <v>-7.5</v>
      </c>
      <c r="F72" s="50">
        <v>-7.9</v>
      </c>
    </row>
    <row r="73" spans="2:6" ht="21" customHeight="1">
      <c r="B73" s="17" t="s">
        <v>138</v>
      </c>
      <c r="C73" s="34" t="s">
        <v>140</v>
      </c>
      <c r="D73" s="72">
        <v>291</v>
      </c>
      <c r="E73" s="50">
        <v>301.7</v>
      </c>
      <c r="F73" s="50">
        <v>313.8</v>
      </c>
    </row>
    <row r="74" spans="2:6" ht="18.75" customHeight="1">
      <c r="B74" s="17" t="s">
        <v>139</v>
      </c>
      <c r="C74" s="73" t="s">
        <v>141</v>
      </c>
      <c r="D74" s="50">
        <v>512.5</v>
      </c>
      <c r="E74" s="50">
        <v>533.1</v>
      </c>
      <c r="F74" s="50">
        <v>554.5</v>
      </c>
    </row>
    <row r="75" spans="2:6" ht="30" customHeight="1">
      <c r="B75" s="13" t="s">
        <v>51</v>
      </c>
      <c r="C75" s="14" t="s">
        <v>52</v>
      </c>
      <c r="D75" s="51">
        <f>D76</f>
        <v>2294.3000000000002</v>
      </c>
      <c r="E75" s="51">
        <f t="shared" ref="E75:F75" si="7">E76</f>
        <v>2294.3000000000002</v>
      </c>
      <c r="F75" s="51">
        <f t="shared" si="7"/>
        <v>2294.3000000000002</v>
      </c>
    </row>
    <row r="76" spans="2:6" ht="18" customHeight="1">
      <c r="B76" s="15" t="s">
        <v>53</v>
      </c>
      <c r="C76" s="16" t="s">
        <v>54</v>
      </c>
      <c r="D76" s="55">
        <f>D77</f>
        <v>2294.3000000000002</v>
      </c>
      <c r="E76" s="55">
        <f t="shared" ref="E76:F77" si="8">E77</f>
        <v>2294.3000000000002</v>
      </c>
      <c r="F76" s="55">
        <f t="shared" si="8"/>
        <v>2294.3000000000002</v>
      </c>
    </row>
    <row r="77" spans="2:6" ht="30">
      <c r="B77" s="17" t="s">
        <v>55</v>
      </c>
      <c r="C77" s="18" t="s">
        <v>56</v>
      </c>
      <c r="D77" s="50">
        <f>D78</f>
        <v>2294.3000000000002</v>
      </c>
      <c r="E77" s="50">
        <f t="shared" si="8"/>
        <v>2294.3000000000002</v>
      </c>
      <c r="F77" s="50">
        <f t="shared" si="8"/>
        <v>2294.3000000000002</v>
      </c>
    </row>
    <row r="78" spans="2:6" ht="44.25" customHeight="1">
      <c r="B78" s="17" t="s">
        <v>110</v>
      </c>
      <c r="C78" s="18" t="s">
        <v>111</v>
      </c>
      <c r="D78" s="50">
        <v>2294.3000000000002</v>
      </c>
      <c r="E78" s="50">
        <v>2294.3000000000002</v>
      </c>
      <c r="F78" s="50">
        <v>2294.3000000000002</v>
      </c>
    </row>
    <row r="79" spans="2:6" ht="28.5">
      <c r="B79" s="13" t="s">
        <v>57</v>
      </c>
      <c r="C79" s="14" t="s">
        <v>58</v>
      </c>
      <c r="D79" s="51">
        <f>D80+D83</f>
        <v>1126.2</v>
      </c>
      <c r="E79" s="51">
        <f>E80+E83</f>
        <v>1123.0999999999999</v>
      </c>
      <c r="F79" s="51">
        <f>F80+F83</f>
        <v>1087.5</v>
      </c>
    </row>
    <row r="80" spans="2:6" ht="92.25" customHeight="1">
      <c r="B80" s="15" t="s">
        <v>226</v>
      </c>
      <c r="C80" s="16" t="s">
        <v>227</v>
      </c>
      <c r="D80" s="55">
        <f>D81</f>
        <v>137.19999999999999</v>
      </c>
      <c r="E80" s="55">
        <f t="shared" ref="E80:F80" si="9">E81</f>
        <v>134.1</v>
      </c>
      <c r="F80" s="55">
        <f t="shared" si="9"/>
        <v>98.5</v>
      </c>
    </row>
    <row r="81" spans="2:6" ht="88.5" customHeight="1">
      <c r="B81" s="17" t="s">
        <v>228</v>
      </c>
      <c r="C81" s="18" t="s">
        <v>229</v>
      </c>
      <c r="D81" s="50">
        <f>D82</f>
        <v>137.19999999999999</v>
      </c>
      <c r="E81" s="50">
        <f t="shared" ref="E81:F81" si="10">E82</f>
        <v>134.1</v>
      </c>
      <c r="F81" s="50">
        <f t="shared" si="10"/>
        <v>98.5</v>
      </c>
    </row>
    <row r="82" spans="2:6" ht="90.75" customHeight="1">
      <c r="B82" s="17" t="s">
        <v>230</v>
      </c>
      <c r="C82" s="18" t="s">
        <v>231</v>
      </c>
      <c r="D82" s="50">
        <v>137.19999999999999</v>
      </c>
      <c r="E82" s="50">
        <v>134.1</v>
      </c>
      <c r="F82" s="50">
        <v>98.5</v>
      </c>
    </row>
    <row r="83" spans="2:6" ht="32.25" customHeight="1">
      <c r="B83" s="15" t="s">
        <v>59</v>
      </c>
      <c r="C83" s="16" t="s">
        <v>112</v>
      </c>
      <c r="D83" s="55">
        <f>D84+D86+D88</f>
        <v>989</v>
      </c>
      <c r="E83" s="55">
        <f t="shared" ref="E83:F83" si="11">E84+E86+E88</f>
        <v>989</v>
      </c>
      <c r="F83" s="55">
        <f t="shared" si="11"/>
        <v>989</v>
      </c>
    </row>
    <row r="84" spans="2:6" ht="33" customHeight="1">
      <c r="B84" s="15" t="s">
        <v>60</v>
      </c>
      <c r="C84" s="16" t="s">
        <v>61</v>
      </c>
      <c r="D84" s="55">
        <f>D85</f>
        <v>200</v>
      </c>
      <c r="E84" s="55">
        <f t="shared" ref="E84:F84" si="12">E85</f>
        <v>200</v>
      </c>
      <c r="F84" s="55">
        <f t="shared" si="12"/>
        <v>200</v>
      </c>
    </row>
    <row r="85" spans="2:6" ht="46.5" customHeight="1">
      <c r="B85" s="17" t="s">
        <v>114</v>
      </c>
      <c r="C85" s="18" t="s">
        <v>113</v>
      </c>
      <c r="D85" s="50">
        <v>200</v>
      </c>
      <c r="E85" s="50">
        <v>200</v>
      </c>
      <c r="F85" s="50">
        <v>200</v>
      </c>
    </row>
    <row r="86" spans="2:6" ht="62.25" customHeight="1">
      <c r="B86" s="15" t="s">
        <v>235</v>
      </c>
      <c r="C86" s="16" t="s">
        <v>234</v>
      </c>
      <c r="D86" s="55">
        <f>D87</f>
        <v>289</v>
      </c>
      <c r="E86" s="55">
        <f>E87</f>
        <v>289</v>
      </c>
      <c r="F86" s="55">
        <f>F87</f>
        <v>289</v>
      </c>
    </row>
    <row r="87" spans="2:6" ht="60" customHeight="1">
      <c r="B87" s="17" t="s">
        <v>233</v>
      </c>
      <c r="C87" s="18" t="s">
        <v>232</v>
      </c>
      <c r="D87" s="50">
        <v>289</v>
      </c>
      <c r="E87" s="50">
        <v>289</v>
      </c>
      <c r="F87" s="50">
        <v>289</v>
      </c>
    </row>
    <row r="88" spans="2:6" ht="77.25" customHeight="1">
      <c r="B88" s="47" t="s">
        <v>124</v>
      </c>
      <c r="C88" s="15" t="s">
        <v>125</v>
      </c>
      <c r="D88" s="59">
        <f>D89</f>
        <v>500</v>
      </c>
      <c r="E88" s="59">
        <f>E89</f>
        <v>500</v>
      </c>
      <c r="F88" s="59">
        <f>F89</f>
        <v>500</v>
      </c>
    </row>
    <row r="89" spans="2:6" ht="72" customHeight="1">
      <c r="B89" s="28" t="s">
        <v>126</v>
      </c>
      <c r="C89" s="17" t="s">
        <v>127</v>
      </c>
      <c r="D89" s="53">
        <v>500</v>
      </c>
      <c r="E89" s="53">
        <v>500</v>
      </c>
      <c r="F89" s="53">
        <v>500</v>
      </c>
    </row>
    <row r="90" spans="2:6" ht="15.75" customHeight="1">
      <c r="B90" s="13" t="s">
        <v>62</v>
      </c>
      <c r="C90" s="14" t="s">
        <v>63</v>
      </c>
      <c r="D90" s="51">
        <f>SUM(D91:D104)</f>
        <v>457.40000000000003</v>
      </c>
      <c r="E90" s="51">
        <f>SUM(E91:E104)</f>
        <v>457</v>
      </c>
      <c r="F90" s="51">
        <f>SUM(F91:F104)</f>
        <v>457</v>
      </c>
    </row>
    <row r="91" spans="2:6" ht="76.5" customHeight="1">
      <c r="B91" s="34" t="s">
        <v>152</v>
      </c>
      <c r="C91" s="48" t="s">
        <v>153</v>
      </c>
      <c r="D91" s="50">
        <v>1.5</v>
      </c>
      <c r="E91" s="50">
        <v>1.5</v>
      </c>
      <c r="F91" s="50">
        <v>1.5</v>
      </c>
    </row>
    <row r="92" spans="2:6" ht="89.25" customHeight="1">
      <c r="B92" s="34" t="s">
        <v>154</v>
      </c>
      <c r="C92" s="48" t="s">
        <v>155</v>
      </c>
      <c r="D92" s="50">
        <v>53.5</v>
      </c>
      <c r="E92" s="50">
        <v>53.5</v>
      </c>
      <c r="F92" s="50">
        <v>53.5</v>
      </c>
    </row>
    <row r="93" spans="2:6" ht="75" customHeight="1">
      <c r="B93" s="34" t="s">
        <v>156</v>
      </c>
      <c r="C93" s="48" t="s">
        <v>157</v>
      </c>
      <c r="D93" s="50">
        <v>20.8</v>
      </c>
      <c r="E93" s="50">
        <v>20.8</v>
      </c>
      <c r="F93" s="50">
        <v>20.8</v>
      </c>
    </row>
    <row r="94" spans="2:6" ht="90" customHeight="1">
      <c r="B94" s="34" t="s">
        <v>159</v>
      </c>
      <c r="C94" s="48" t="s">
        <v>158</v>
      </c>
      <c r="D94" s="50">
        <v>10.5</v>
      </c>
      <c r="E94" s="50">
        <v>10.5</v>
      </c>
      <c r="F94" s="50">
        <v>10.5</v>
      </c>
    </row>
    <row r="95" spans="2:6" ht="75" customHeight="1">
      <c r="B95" s="34" t="s">
        <v>238</v>
      </c>
      <c r="C95" s="48" t="s">
        <v>239</v>
      </c>
      <c r="D95" s="50">
        <v>26</v>
      </c>
      <c r="E95" s="50">
        <v>26</v>
      </c>
      <c r="F95" s="50">
        <v>26</v>
      </c>
    </row>
    <row r="96" spans="2:6" ht="75.75" customHeight="1">
      <c r="B96" s="34" t="s">
        <v>237</v>
      </c>
      <c r="C96" s="48" t="s">
        <v>236</v>
      </c>
      <c r="D96" s="50">
        <v>26.5</v>
      </c>
      <c r="E96" s="50">
        <v>26.5</v>
      </c>
      <c r="F96" s="50">
        <v>26.5</v>
      </c>
    </row>
    <row r="97" spans="2:8" ht="91.5" customHeight="1">
      <c r="B97" s="34" t="s">
        <v>160</v>
      </c>
      <c r="C97" s="48" t="s">
        <v>161</v>
      </c>
      <c r="D97" s="50">
        <v>42.5</v>
      </c>
      <c r="E97" s="50">
        <v>42.5</v>
      </c>
      <c r="F97" s="50">
        <v>42.5</v>
      </c>
    </row>
    <row r="98" spans="2:8" ht="87.75" customHeight="1">
      <c r="B98" s="34" t="s">
        <v>162</v>
      </c>
      <c r="C98" s="48" t="s">
        <v>240</v>
      </c>
      <c r="D98" s="50">
        <v>0.9</v>
      </c>
      <c r="E98" s="50">
        <v>0.9</v>
      </c>
      <c r="F98" s="50">
        <v>0.9</v>
      </c>
    </row>
    <row r="99" spans="2:8" ht="75.75" customHeight="1">
      <c r="B99" s="34" t="s">
        <v>163</v>
      </c>
      <c r="C99" s="48" t="s">
        <v>164</v>
      </c>
      <c r="D99" s="50">
        <v>62.8</v>
      </c>
      <c r="E99" s="50">
        <v>62.8</v>
      </c>
      <c r="F99" s="50">
        <v>62.8</v>
      </c>
    </row>
    <row r="100" spans="2:8" ht="90" customHeight="1">
      <c r="B100" s="34" t="s">
        <v>165</v>
      </c>
      <c r="C100" s="48" t="s">
        <v>166</v>
      </c>
      <c r="D100" s="50">
        <v>166.6</v>
      </c>
      <c r="E100" s="50">
        <v>166.6</v>
      </c>
      <c r="F100" s="50">
        <v>166.6</v>
      </c>
    </row>
    <row r="101" spans="2:8" ht="77.25" customHeight="1">
      <c r="B101" s="34" t="s">
        <v>241</v>
      </c>
      <c r="C101" s="48" t="s">
        <v>242</v>
      </c>
      <c r="D101" s="50">
        <v>1.7</v>
      </c>
      <c r="E101" s="50">
        <v>1.7</v>
      </c>
      <c r="F101" s="50">
        <v>1.7</v>
      </c>
    </row>
    <row r="102" spans="2:8" ht="74.25" customHeight="1">
      <c r="B102" s="34" t="s">
        <v>243</v>
      </c>
      <c r="C102" s="48" t="s">
        <v>244</v>
      </c>
      <c r="D102" s="50">
        <v>35.5</v>
      </c>
      <c r="E102" s="50">
        <v>35.5</v>
      </c>
      <c r="F102" s="50">
        <v>35.5</v>
      </c>
    </row>
    <row r="103" spans="2:8" ht="74.25" customHeight="1">
      <c r="B103" s="34" t="s">
        <v>246</v>
      </c>
      <c r="C103" s="48" t="s">
        <v>247</v>
      </c>
      <c r="D103" s="50">
        <v>4</v>
      </c>
      <c r="E103" s="50">
        <v>2</v>
      </c>
      <c r="F103" s="50">
        <v>2</v>
      </c>
    </row>
    <row r="104" spans="2:8" ht="106.5" customHeight="1">
      <c r="B104" s="34" t="s">
        <v>245</v>
      </c>
      <c r="C104" s="48" t="s">
        <v>248</v>
      </c>
      <c r="D104" s="50">
        <v>4.5999999999999996</v>
      </c>
      <c r="E104" s="50">
        <v>6.2</v>
      </c>
      <c r="F104" s="50">
        <v>6.2</v>
      </c>
    </row>
    <row r="105" spans="2:8" ht="15" customHeight="1">
      <c r="B105" s="49" t="s">
        <v>257</v>
      </c>
      <c r="C105" s="74" t="s">
        <v>258</v>
      </c>
      <c r="D105" s="51">
        <f>D106</f>
        <v>5587</v>
      </c>
      <c r="E105" s="51">
        <f>E106</f>
        <v>1889.6</v>
      </c>
      <c r="F105" s="51"/>
    </row>
    <row r="106" spans="2:8" ht="18" customHeight="1">
      <c r="B106" s="32" t="s">
        <v>261</v>
      </c>
      <c r="C106" s="38" t="s">
        <v>262</v>
      </c>
      <c r="D106" s="55">
        <f>D107</f>
        <v>5587</v>
      </c>
      <c r="E106" s="55">
        <f>E107</f>
        <v>1889.6</v>
      </c>
      <c r="F106" s="55"/>
    </row>
    <row r="107" spans="2:8" ht="30">
      <c r="B107" s="34" t="s">
        <v>259</v>
      </c>
      <c r="C107" s="48" t="s">
        <v>260</v>
      </c>
      <c r="D107" s="50">
        <v>5587</v>
      </c>
      <c r="E107" s="50">
        <v>1889.6</v>
      </c>
      <c r="F107" s="50"/>
    </row>
    <row r="108" spans="2:8" ht="15" customHeight="1">
      <c r="B108" s="13" t="s">
        <v>64</v>
      </c>
      <c r="C108" s="14" t="s">
        <v>65</v>
      </c>
      <c r="D108" s="61">
        <f>D109+D159+D163</f>
        <v>689641.5</v>
      </c>
      <c r="E108" s="61">
        <f>E109+E159</f>
        <v>492356</v>
      </c>
      <c r="F108" s="61">
        <f>F109+F159</f>
        <v>512155.19999999995</v>
      </c>
    </row>
    <row r="109" spans="2:8" ht="28.5" customHeight="1">
      <c r="B109" s="29" t="s">
        <v>117</v>
      </c>
      <c r="C109" s="29" t="s">
        <v>118</v>
      </c>
      <c r="D109" s="61">
        <f>D110+D113+D139+D154</f>
        <v>617857.4</v>
      </c>
      <c r="E109" s="61">
        <f>E110+E113+E139+E154</f>
        <v>486086.8</v>
      </c>
      <c r="F109" s="61">
        <f>F110+F113+F139+F154</f>
        <v>512155.19999999995</v>
      </c>
      <c r="H109" s="77"/>
    </row>
    <row r="110" spans="2:8" ht="30">
      <c r="B110" s="15" t="s">
        <v>180</v>
      </c>
      <c r="C110" s="9" t="s">
        <v>116</v>
      </c>
      <c r="D110" s="52">
        <f>D111</f>
        <v>81592.2</v>
      </c>
      <c r="E110" s="52">
        <f t="shared" ref="E110:F111" si="13">E111</f>
        <v>45765.1</v>
      </c>
      <c r="F110" s="52">
        <f t="shared" si="13"/>
        <v>67946</v>
      </c>
    </row>
    <row r="111" spans="2:8" ht="16.5" customHeight="1">
      <c r="B111" s="10" t="s">
        <v>181</v>
      </c>
      <c r="C111" s="34" t="s">
        <v>175</v>
      </c>
      <c r="D111" s="53">
        <f>D112</f>
        <v>81592.2</v>
      </c>
      <c r="E111" s="53">
        <f t="shared" si="13"/>
        <v>45765.1</v>
      </c>
      <c r="F111" s="53">
        <f t="shared" si="13"/>
        <v>67946</v>
      </c>
    </row>
    <row r="112" spans="2:8" ht="29.25" customHeight="1">
      <c r="B112" s="11" t="s">
        <v>182</v>
      </c>
      <c r="C112" s="34" t="s">
        <v>174</v>
      </c>
      <c r="D112" s="54">
        <v>81592.2</v>
      </c>
      <c r="E112" s="54">
        <v>45765.1</v>
      </c>
      <c r="F112" s="54">
        <f>67946</f>
        <v>67946</v>
      </c>
    </row>
    <row r="113" spans="2:6" ht="30">
      <c r="B113" s="37" t="s">
        <v>183</v>
      </c>
      <c r="C113" s="38" t="s">
        <v>142</v>
      </c>
      <c r="D113" s="62">
        <f>SUM(D114:D125)</f>
        <v>191958.5</v>
      </c>
      <c r="E113" s="62">
        <f>SUM(E114:E125)</f>
        <v>125828.6</v>
      </c>
      <c r="F113" s="62">
        <f>SUM(F114:F125)</f>
        <v>128200.4</v>
      </c>
    </row>
    <row r="114" spans="2:6" ht="45" customHeight="1">
      <c r="B114" s="44" t="s">
        <v>251</v>
      </c>
      <c r="C114" s="66" t="s">
        <v>203</v>
      </c>
      <c r="D114" s="64">
        <v>4781.6000000000004</v>
      </c>
      <c r="E114" s="64">
        <v>4972.8999999999996</v>
      </c>
      <c r="F114" s="64">
        <v>5042.5</v>
      </c>
    </row>
    <row r="115" spans="2:6" ht="45">
      <c r="B115" s="44" t="s">
        <v>250</v>
      </c>
      <c r="C115" s="66" t="s">
        <v>204</v>
      </c>
      <c r="D115" s="64">
        <v>51113.8</v>
      </c>
      <c r="E115" s="64">
        <v>51409.4</v>
      </c>
      <c r="F115" s="64">
        <v>54006.6</v>
      </c>
    </row>
    <row r="116" spans="2:6" ht="47.25" customHeight="1">
      <c r="B116" s="44" t="s">
        <v>249</v>
      </c>
      <c r="C116" s="66" t="s">
        <v>205</v>
      </c>
      <c r="D116" s="64">
        <v>3379.4</v>
      </c>
      <c r="E116" s="64">
        <v>3379.4</v>
      </c>
      <c r="F116" s="64">
        <v>3373.8</v>
      </c>
    </row>
    <row r="117" spans="2:6" ht="45" customHeight="1">
      <c r="B117" s="44" t="s">
        <v>184</v>
      </c>
      <c r="C117" s="48" t="s">
        <v>179</v>
      </c>
      <c r="D117" s="64"/>
      <c r="E117" s="64"/>
      <c r="F117" s="64"/>
    </row>
    <row r="118" spans="2:6" ht="44.25" customHeight="1">
      <c r="B118" s="41" t="s">
        <v>294</v>
      </c>
      <c r="C118" s="42" t="s">
        <v>143</v>
      </c>
      <c r="D118" s="64">
        <v>15822.5</v>
      </c>
      <c r="E118" s="64">
        <v>16590.5</v>
      </c>
      <c r="F118" s="64">
        <v>16436.599999999999</v>
      </c>
    </row>
    <row r="119" spans="2:6" ht="45.75" customHeight="1">
      <c r="B119" s="41" t="s">
        <v>298</v>
      </c>
      <c r="C119" s="42" t="s">
        <v>300</v>
      </c>
      <c r="D119" s="64">
        <v>1483.2</v>
      </c>
      <c r="E119" s="64"/>
      <c r="F119" s="64"/>
    </row>
    <row r="120" spans="2:6" ht="32.25" customHeight="1">
      <c r="B120" s="44" t="s">
        <v>209</v>
      </c>
      <c r="C120" s="48" t="s">
        <v>208</v>
      </c>
      <c r="D120" s="64">
        <v>11241.2</v>
      </c>
      <c r="E120" s="64"/>
      <c r="F120" s="64"/>
    </row>
    <row r="121" spans="2:6" ht="31.5" customHeight="1">
      <c r="B121" s="44" t="s">
        <v>252</v>
      </c>
      <c r="C121" s="48" t="s">
        <v>253</v>
      </c>
      <c r="D121" s="64">
        <v>6093.8</v>
      </c>
      <c r="E121" s="64"/>
      <c r="F121" s="64"/>
    </row>
    <row r="122" spans="2:6" ht="47.25" customHeight="1">
      <c r="B122" s="44" t="s">
        <v>297</v>
      </c>
      <c r="C122" s="48" t="s">
        <v>299</v>
      </c>
      <c r="D122" s="64">
        <v>100</v>
      </c>
      <c r="E122" s="64"/>
      <c r="F122" s="64"/>
    </row>
    <row r="123" spans="2:6" ht="47.25" customHeight="1">
      <c r="B123" s="44" t="s">
        <v>303</v>
      </c>
      <c r="C123" s="48" t="s">
        <v>304</v>
      </c>
      <c r="D123" s="64">
        <v>22035.8</v>
      </c>
      <c r="E123" s="64"/>
      <c r="F123" s="64"/>
    </row>
    <row r="124" spans="2:6" ht="30.75" customHeight="1">
      <c r="B124" s="44" t="s">
        <v>263</v>
      </c>
      <c r="C124" s="12" t="s">
        <v>264</v>
      </c>
      <c r="D124" s="64">
        <v>11261.2</v>
      </c>
      <c r="E124" s="64"/>
      <c r="F124" s="64"/>
    </row>
    <row r="125" spans="2:6">
      <c r="B125" s="39" t="s">
        <v>185</v>
      </c>
      <c r="C125" s="40" t="s">
        <v>210</v>
      </c>
      <c r="D125" s="63">
        <f>SUM(D126:D138)</f>
        <v>64646</v>
      </c>
      <c r="E125" s="63">
        <f>SUM(E126:E138)</f>
        <v>49476.4</v>
      </c>
      <c r="F125" s="63">
        <f>SUM(F126:F138)</f>
        <v>49340.9</v>
      </c>
    </row>
    <row r="126" spans="2:6" ht="45">
      <c r="B126" s="41" t="s">
        <v>292</v>
      </c>
      <c r="C126" s="34" t="s">
        <v>293</v>
      </c>
      <c r="D126" s="64">
        <v>2506.6999999999998</v>
      </c>
      <c r="E126" s="64"/>
      <c r="F126" s="64"/>
    </row>
    <row r="127" spans="2:6" ht="19.5" customHeight="1">
      <c r="B127" s="41" t="s">
        <v>176</v>
      </c>
      <c r="C127" s="34" t="s">
        <v>177</v>
      </c>
      <c r="D127" s="64">
        <v>884.4</v>
      </c>
      <c r="E127" s="64">
        <v>884.4</v>
      </c>
      <c r="F127" s="64">
        <v>884.4</v>
      </c>
    </row>
    <row r="128" spans="2:6" ht="30">
      <c r="B128" s="41" t="s">
        <v>301</v>
      </c>
      <c r="C128" s="34" t="s">
        <v>302</v>
      </c>
      <c r="D128" s="64">
        <v>85</v>
      </c>
      <c r="E128" s="64"/>
      <c r="F128" s="64"/>
    </row>
    <row r="129" spans="2:6" ht="46.5" customHeight="1">
      <c r="B129" s="41" t="s">
        <v>206</v>
      </c>
      <c r="C129" s="34" t="s">
        <v>207</v>
      </c>
      <c r="D129" s="64">
        <v>18100.3</v>
      </c>
      <c r="E129" s="64">
        <v>19715</v>
      </c>
      <c r="F129" s="64">
        <v>19579.5</v>
      </c>
    </row>
    <row r="130" spans="2:6" ht="16.5" customHeight="1">
      <c r="B130" s="41" t="s">
        <v>186</v>
      </c>
      <c r="C130" s="43" t="s">
        <v>144</v>
      </c>
      <c r="D130" s="64">
        <v>2564.9</v>
      </c>
      <c r="E130" s="64">
        <v>2564.9</v>
      </c>
      <c r="F130" s="64">
        <v>2564.9</v>
      </c>
    </row>
    <row r="131" spans="2:6" ht="87.75" customHeight="1">
      <c r="B131" s="41" t="s">
        <v>187</v>
      </c>
      <c r="C131" s="42" t="s">
        <v>145</v>
      </c>
      <c r="D131" s="64">
        <v>4827.3</v>
      </c>
      <c r="E131" s="64">
        <v>4827.3</v>
      </c>
      <c r="F131" s="64">
        <v>4827.3</v>
      </c>
    </row>
    <row r="132" spans="2:6" ht="30">
      <c r="B132" s="44" t="s">
        <v>267</v>
      </c>
      <c r="C132" s="42" t="s">
        <v>268</v>
      </c>
      <c r="D132" s="64">
        <f>1247.1-452.7</f>
        <v>794.39999999999986</v>
      </c>
      <c r="E132" s="64"/>
      <c r="F132" s="64"/>
    </row>
    <row r="133" spans="2:6" ht="30">
      <c r="B133" s="44" t="s">
        <v>188</v>
      </c>
      <c r="C133" s="42" t="s">
        <v>202</v>
      </c>
      <c r="D133" s="64">
        <v>183.4</v>
      </c>
      <c r="E133" s="64">
        <v>183.4</v>
      </c>
      <c r="F133" s="64">
        <v>183.4</v>
      </c>
    </row>
    <row r="134" spans="2:6" ht="45">
      <c r="B134" s="44" t="s">
        <v>284</v>
      </c>
      <c r="C134" s="42" t="s">
        <v>285</v>
      </c>
      <c r="D134" s="64">
        <v>4089</v>
      </c>
      <c r="E134" s="64"/>
      <c r="F134" s="64"/>
    </row>
    <row r="135" spans="2:6" ht="46.5" customHeight="1">
      <c r="B135" s="44" t="s">
        <v>189</v>
      </c>
      <c r="C135" s="42" t="s">
        <v>146</v>
      </c>
      <c r="D135" s="64">
        <v>7699.6</v>
      </c>
      <c r="E135" s="64">
        <v>6936</v>
      </c>
      <c r="F135" s="64">
        <v>6936</v>
      </c>
    </row>
    <row r="136" spans="2:6" ht="48.75" customHeight="1">
      <c r="B136" s="44" t="s">
        <v>190</v>
      </c>
      <c r="C136" s="65" t="s">
        <v>178</v>
      </c>
      <c r="D136" s="64">
        <v>14365.4</v>
      </c>
      <c r="E136" s="64">
        <v>14365.4</v>
      </c>
      <c r="F136" s="64">
        <v>14365.4</v>
      </c>
    </row>
    <row r="137" spans="2:6" ht="30.75" customHeight="1">
      <c r="B137" s="44" t="s">
        <v>265</v>
      </c>
      <c r="C137" s="65" t="s">
        <v>266</v>
      </c>
      <c r="D137" s="64">
        <f>3317.3-1306.7</f>
        <v>2010.6000000000001</v>
      </c>
      <c r="E137" s="64"/>
      <c r="F137" s="64"/>
    </row>
    <row r="138" spans="2:6" ht="42" customHeight="1">
      <c r="B138" s="44" t="s">
        <v>290</v>
      </c>
      <c r="C138" s="65" t="s">
        <v>291</v>
      </c>
      <c r="D138" s="64">
        <v>6535</v>
      </c>
      <c r="E138" s="64"/>
      <c r="F138" s="64"/>
    </row>
    <row r="139" spans="2:6" ht="29.25" customHeight="1">
      <c r="B139" s="15" t="s">
        <v>191</v>
      </c>
      <c r="C139" s="16" t="s">
        <v>66</v>
      </c>
      <c r="D139" s="52">
        <f>SUM(D140:D146)</f>
        <v>342956.7</v>
      </c>
      <c r="E139" s="52">
        <f t="shared" ref="E139:F139" si="14">SUM(E140:E146)</f>
        <v>314493.09999999998</v>
      </c>
      <c r="F139" s="52">
        <f t="shared" si="14"/>
        <v>316008.8</v>
      </c>
    </row>
    <row r="140" spans="2:6" ht="77.25" customHeight="1">
      <c r="B140" s="17" t="s">
        <v>192</v>
      </c>
      <c r="C140" s="18" t="s">
        <v>119</v>
      </c>
      <c r="D140" s="50">
        <v>11425.4</v>
      </c>
      <c r="E140" s="50">
        <v>11425.4</v>
      </c>
      <c r="F140" s="50">
        <v>11425.4</v>
      </c>
    </row>
    <row r="141" spans="2:6" ht="61.5" customHeight="1">
      <c r="B141" s="11" t="s">
        <v>193</v>
      </c>
      <c r="C141" s="12" t="s">
        <v>121</v>
      </c>
      <c r="D141" s="50">
        <v>6851.4</v>
      </c>
      <c r="E141" s="50">
        <v>2261.9</v>
      </c>
      <c r="F141" s="50">
        <v>2261.9</v>
      </c>
    </row>
    <row r="142" spans="2:6" ht="62.25" customHeight="1">
      <c r="B142" s="11" t="s">
        <v>194</v>
      </c>
      <c r="C142" s="17" t="s">
        <v>128</v>
      </c>
      <c r="D142" s="53">
        <v>15.6</v>
      </c>
      <c r="E142" s="53">
        <v>94.3</v>
      </c>
      <c r="F142" s="53">
        <v>7.5</v>
      </c>
    </row>
    <row r="143" spans="2:6" ht="64.5" customHeight="1">
      <c r="B143" s="11" t="s">
        <v>254</v>
      </c>
      <c r="C143" s="17" t="s">
        <v>255</v>
      </c>
      <c r="D143" s="53">
        <v>16014.6</v>
      </c>
      <c r="E143" s="53">
        <v>16014.6</v>
      </c>
      <c r="F143" s="53">
        <v>16014.6</v>
      </c>
    </row>
    <row r="144" spans="2:6" ht="34.5" customHeight="1">
      <c r="B144" s="11" t="s">
        <v>217</v>
      </c>
      <c r="C144" s="17" t="s">
        <v>218</v>
      </c>
      <c r="D144" s="53">
        <v>565.4</v>
      </c>
      <c r="E144" s="53"/>
      <c r="F144" s="53"/>
    </row>
    <row r="145" spans="2:6" ht="30.75" customHeight="1">
      <c r="B145" s="11" t="s">
        <v>195</v>
      </c>
      <c r="C145" s="18" t="s">
        <v>120</v>
      </c>
      <c r="D145" s="50">
        <v>1124.4000000000001</v>
      </c>
      <c r="E145" s="50">
        <v>1118.3</v>
      </c>
      <c r="F145" s="50">
        <v>1075.4000000000001</v>
      </c>
    </row>
    <row r="146" spans="2:6" ht="15.75" customHeight="1">
      <c r="B146" s="30" t="s">
        <v>211</v>
      </c>
      <c r="C146" s="31" t="s">
        <v>67</v>
      </c>
      <c r="D146" s="58">
        <f>SUM(D147:D153)</f>
        <v>306959.90000000002</v>
      </c>
      <c r="E146" s="58">
        <f t="shared" ref="E146:F146" si="15">SUM(E147:E153)</f>
        <v>283578.59999999998</v>
      </c>
      <c r="F146" s="58">
        <f t="shared" si="15"/>
        <v>285224</v>
      </c>
    </row>
    <row r="147" spans="2:6" ht="43.5" customHeight="1">
      <c r="B147" s="26" t="s">
        <v>196</v>
      </c>
      <c r="C147" s="18" t="s">
        <v>69</v>
      </c>
      <c r="D147" s="50">
        <v>385.1</v>
      </c>
      <c r="E147" s="50">
        <v>388.3</v>
      </c>
      <c r="F147" s="50">
        <v>391.6</v>
      </c>
    </row>
    <row r="148" spans="2:6" ht="60.75" customHeight="1">
      <c r="B148" s="26" t="s">
        <v>197</v>
      </c>
      <c r="C148" s="18" t="s">
        <v>68</v>
      </c>
      <c r="D148" s="50">
        <v>211989.7</v>
      </c>
      <c r="E148" s="50">
        <v>193610.4</v>
      </c>
      <c r="F148" s="50">
        <v>193610.4</v>
      </c>
    </row>
    <row r="149" spans="2:6" ht="44.25" customHeight="1">
      <c r="B149" s="26" t="s">
        <v>198</v>
      </c>
      <c r="C149" s="18" t="s">
        <v>71</v>
      </c>
      <c r="D149" s="50">
        <v>12239.2</v>
      </c>
      <c r="E149" s="50">
        <v>12728.8</v>
      </c>
      <c r="F149" s="50">
        <v>13238</v>
      </c>
    </row>
    <row r="150" spans="2:6" ht="30">
      <c r="B150" s="26" t="s">
        <v>199</v>
      </c>
      <c r="C150" s="18" t="s">
        <v>70</v>
      </c>
      <c r="D150" s="50">
        <v>199.8</v>
      </c>
      <c r="E150" s="50">
        <v>201.7</v>
      </c>
      <c r="F150" s="50">
        <v>203.6</v>
      </c>
    </row>
    <row r="151" spans="2:6" ht="45">
      <c r="B151" s="26" t="s">
        <v>200</v>
      </c>
      <c r="C151" s="18" t="s">
        <v>72</v>
      </c>
      <c r="D151" s="50">
        <v>78093.8</v>
      </c>
      <c r="E151" s="50">
        <v>75533.399999999994</v>
      </c>
      <c r="F151" s="50">
        <v>75533.399999999994</v>
      </c>
    </row>
    <row r="152" spans="2:6" ht="63" customHeight="1">
      <c r="B152" s="26" t="s">
        <v>201</v>
      </c>
      <c r="C152" s="18" t="s">
        <v>115</v>
      </c>
      <c r="D152" s="50">
        <v>1116</v>
      </c>
      <c r="E152" s="50">
        <v>1116</v>
      </c>
      <c r="F152" s="50">
        <v>1116</v>
      </c>
    </row>
    <row r="153" spans="2:6" ht="105.75" customHeight="1">
      <c r="B153" s="26" t="s">
        <v>212</v>
      </c>
      <c r="C153" s="34" t="s">
        <v>256</v>
      </c>
      <c r="D153" s="50">
        <v>2936.3</v>
      </c>
      <c r="E153" s="50"/>
      <c r="F153" s="50">
        <v>1131</v>
      </c>
    </row>
    <row r="154" spans="2:6" ht="17.25" customHeight="1">
      <c r="B154" s="15" t="s">
        <v>215</v>
      </c>
      <c r="C154" s="16" t="s">
        <v>213</v>
      </c>
      <c r="D154" s="55">
        <f>SUM(D155:D156)</f>
        <v>1350</v>
      </c>
      <c r="E154" s="55"/>
      <c r="F154" s="55"/>
    </row>
    <row r="155" spans="2:6" ht="32.25" customHeight="1">
      <c r="B155" s="17" t="s">
        <v>281</v>
      </c>
      <c r="C155" s="76" t="s">
        <v>282</v>
      </c>
      <c r="D155" s="50">
        <v>1000</v>
      </c>
      <c r="E155" s="55"/>
      <c r="F155" s="55"/>
    </row>
    <row r="156" spans="2:6" ht="30" customHeight="1">
      <c r="B156" s="30" t="s">
        <v>216</v>
      </c>
      <c r="C156" s="67" t="s">
        <v>214</v>
      </c>
      <c r="D156" s="60">
        <f>D157+D158</f>
        <v>350</v>
      </c>
      <c r="E156" s="58"/>
      <c r="F156" s="58"/>
    </row>
    <row r="157" spans="2:6" ht="46.5" customHeight="1">
      <c r="B157" s="17" t="s">
        <v>286</v>
      </c>
      <c r="C157" s="34" t="s">
        <v>287</v>
      </c>
      <c r="D157" s="53">
        <v>300</v>
      </c>
      <c r="E157" s="58"/>
      <c r="F157" s="58"/>
    </row>
    <row r="158" spans="2:6" ht="54.75" customHeight="1">
      <c r="B158" s="17" t="s">
        <v>288</v>
      </c>
      <c r="C158" s="34" t="s">
        <v>289</v>
      </c>
      <c r="D158" s="50">
        <v>50</v>
      </c>
      <c r="E158" s="50"/>
      <c r="F158" s="50"/>
    </row>
    <row r="159" spans="2:6" ht="16.5" customHeight="1">
      <c r="B159" s="36" t="s">
        <v>168</v>
      </c>
      <c r="C159" s="49" t="s">
        <v>169</v>
      </c>
      <c r="D159" s="51">
        <f t="shared" ref="D159:F159" si="16">D160</f>
        <v>71650</v>
      </c>
      <c r="E159" s="51">
        <f t="shared" si="16"/>
        <v>6269.2</v>
      </c>
      <c r="F159" s="51">
        <f t="shared" si="16"/>
        <v>0</v>
      </c>
    </row>
    <row r="160" spans="2:6" ht="16.5" customHeight="1">
      <c r="B160" s="27" t="s">
        <v>170</v>
      </c>
      <c r="C160" s="32" t="s">
        <v>171</v>
      </c>
      <c r="D160" s="55">
        <f>D161+D162</f>
        <v>71650</v>
      </c>
      <c r="E160" s="51">
        <f>E161+E162</f>
        <v>6269.2</v>
      </c>
      <c r="F160" s="55"/>
    </row>
    <row r="161" spans="2:6" ht="57.75" customHeight="1">
      <c r="B161" s="26" t="s">
        <v>172</v>
      </c>
      <c r="C161" s="34" t="s">
        <v>173</v>
      </c>
      <c r="D161" s="50">
        <v>71350</v>
      </c>
      <c r="E161" s="50">
        <v>6269.2</v>
      </c>
      <c r="F161" s="50"/>
    </row>
    <row r="162" spans="2:6" ht="60" customHeight="1">
      <c r="B162" s="26" t="s">
        <v>306</v>
      </c>
      <c r="C162" s="34" t="s">
        <v>305</v>
      </c>
      <c r="D162" s="50">
        <v>300</v>
      </c>
      <c r="E162" s="50"/>
      <c r="F162" s="50"/>
    </row>
    <row r="163" spans="2:6" ht="14.25" customHeight="1">
      <c r="B163" s="36" t="s">
        <v>271</v>
      </c>
      <c r="C163" s="49" t="s">
        <v>272</v>
      </c>
      <c r="D163" s="51">
        <f>D164</f>
        <v>134.1</v>
      </c>
      <c r="E163" s="51"/>
      <c r="F163" s="51"/>
    </row>
    <row r="164" spans="2:6" ht="30">
      <c r="B164" s="27" t="s">
        <v>273</v>
      </c>
      <c r="C164" s="32" t="s">
        <v>274</v>
      </c>
      <c r="D164" s="55">
        <f>D165+D166</f>
        <v>134.1</v>
      </c>
      <c r="E164" s="50"/>
      <c r="F164" s="50"/>
    </row>
    <row r="165" spans="2:6" ht="60">
      <c r="B165" s="75" t="s">
        <v>275</v>
      </c>
      <c r="C165" s="34" t="s">
        <v>276</v>
      </c>
      <c r="D165" s="50">
        <v>130.1</v>
      </c>
      <c r="E165" s="50"/>
      <c r="F165" s="50"/>
    </row>
    <row r="166" spans="2:6" ht="45">
      <c r="B166" s="75" t="s">
        <v>295</v>
      </c>
      <c r="C166" s="34" t="s">
        <v>296</v>
      </c>
      <c r="D166" s="50">
        <v>4</v>
      </c>
      <c r="E166" s="50"/>
      <c r="F166" s="50"/>
    </row>
    <row r="167" spans="2:6">
      <c r="B167" s="13"/>
      <c r="C167" s="13" t="s">
        <v>73</v>
      </c>
      <c r="D167" s="51">
        <f>SUM(D22,D108)</f>
        <v>1127248</v>
      </c>
      <c r="E167" s="51">
        <f>SUM(E22,E108)</f>
        <v>907304.2</v>
      </c>
      <c r="F167" s="51">
        <f>SUM(F22,F108)</f>
        <v>915831.39999999991</v>
      </c>
    </row>
    <row r="168" spans="2:6">
      <c r="B168" s="8"/>
      <c r="C168" s="8"/>
      <c r="D168" s="8"/>
      <c r="E168" s="8"/>
      <c r="F168" s="8"/>
    </row>
    <row r="169" spans="2:6">
      <c r="B169" s="8"/>
      <c r="C169" s="8"/>
      <c r="D169" s="8"/>
      <c r="E169" s="8"/>
      <c r="F169" s="8"/>
    </row>
    <row r="170" spans="2:6">
      <c r="B170" s="8"/>
      <c r="C170" s="8"/>
      <c r="D170" s="8"/>
      <c r="E170" s="8"/>
      <c r="F170" s="8"/>
    </row>
    <row r="171" spans="2:6">
      <c r="B171" s="8"/>
      <c r="C171" s="8"/>
      <c r="D171" s="8"/>
      <c r="E171" s="8"/>
      <c r="F171" s="8"/>
    </row>
    <row r="172" spans="2:6">
      <c r="B172" s="8"/>
      <c r="C172" s="8"/>
      <c r="D172" s="8"/>
      <c r="E172" s="8"/>
      <c r="F172" s="8"/>
    </row>
    <row r="173" spans="2:6">
      <c r="B173" s="8"/>
      <c r="C173" s="8"/>
      <c r="D173" s="8"/>
      <c r="E173" s="8"/>
      <c r="F173" s="8"/>
    </row>
    <row r="174" spans="2:6">
      <c r="B174" s="8"/>
      <c r="C174" s="8"/>
      <c r="D174" s="8"/>
      <c r="E174" s="8"/>
      <c r="F174" s="8"/>
    </row>
    <row r="175" spans="2:6">
      <c r="B175" s="8"/>
      <c r="C175" s="8"/>
      <c r="D175" s="8"/>
      <c r="E175" s="8"/>
      <c r="F175" s="8"/>
    </row>
    <row r="176" spans="2:6">
      <c r="B176" s="8"/>
      <c r="C176" s="8"/>
      <c r="D176" s="8"/>
      <c r="E176" s="8"/>
      <c r="F176" s="8"/>
    </row>
    <row r="177" spans="2:6">
      <c r="B177" s="8"/>
      <c r="C177" s="8"/>
      <c r="D177" s="8"/>
      <c r="E177" s="8"/>
      <c r="F177" s="8"/>
    </row>
    <row r="178" spans="2:6">
      <c r="B178" s="8"/>
      <c r="C178" s="8"/>
      <c r="D178" s="8"/>
      <c r="E178" s="8"/>
      <c r="F178" s="8"/>
    </row>
    <row r="179" spans="2:6">
      <c r="B179" s="8"/>
      <c r="C179" s="8"/>
      <c r="D179" s="8"/>
      <c r="E179" s="8"/>
      <c r="F179" s="8"/>
    </row>
    <row r="180" spans="2:6">
      <c r="B180" s="8"/>
      <c r="C180" s="8"/>
      <c r="D180" s="8"/>
      <c r="E180" s="8"/>
      <c r="F180" s="8"/>
    </row>
    <row r="181" spans="2:6">
      <c r="B181" s="8"/>
      <c r="C181" s="8"/>
      <c r="D181" s="8"/>
      <c r="E181" s="8"/>
      <c r="F181" s="8"/>
    </row>
    <row r="182" spans="2:6">
      <c r="B182" s="8"/>
      <c r="C182" s="8"/>
      <c r="D182" s="8"/>
      <c r="E182" s="8"/>
      <c r="F182" s="8"/>
    </row>
    <row r="183" spans="2:6">
      <c r="B183" s="8"/>
      <c r="C183" s="8"/>
      <c r="D183" s="8"/>
      <c r="E183" s="8"/>
      <c r="F183" s="8"/>
    </row>
    <row r="184" spans="2:6">
      <c r="B184" s="8"/>
      <c r="C184" s="8"/>
      <c r="D184" s="8"/>
      <c r="E184" s="8"/>
      <c r="F184" s="8"/>
    </row>
    <row r="185" spans="2:6">
      <c r="B185" s="8"/>
      <c r="C185" s="8"/>
      <c r="D185" s="8"/>
      <c r="E185" s="8"/>
      <c r="F185" s="8"/>
    </row>
    <row r="186" spans="2:6">
      <c r="B186" s="8"/>
      <c r="C186" s="8"/>
      <c r="D186" s="8"/>
      <c r="E186" s="8"/>
      <c r="F186" s="8"/>
    </row>
    <row r="187" spans="2:6">
      <c r="B187" s="8"/>
      <c r="C187" s="8"/>
      <c r="D187" s="8"/>
      <c r="E187" s="8"/>
      <c r="F187" s="8"/>
    </row>
    <row r="188" spans="2:6">
      <c r="B188" s="8"/>
      <c r="C188" s="8"/>
      <c r="D188" s="8"/>
      <c r="E188" s="8"/>
      <c r="F188" s="8"/>
    </row>
    <row r="189" spans="2:6">
      <c r="B189" s="8"/>
      <c r="C189" s="8"/>
      <c r="D189" s="8"/>
      <c r="E189" s="8"/>
      <c r="F189" s="8"/>
    </row>
    <row r="190" spans="2:6">
      <c r="B190" s="8"/>
      <c r="C190" s="8"/>
      <c r="D190" s="8"/>
      <c r="E190" s="8"/>
      <c r="F190" s="8"/>
    </row>
    <row r="191" spans="2:6">
      <c r="B191" s="8"/>
      <c r="C191" s="8"/>
      <c r="D191" s="8"/>
      <c r="E191" s="8"/>
      <c r="F191" s="8"/>
    </row>
    <row r="192" spans="2:6">
      <c r="B192" s="8"/>
      <c r="C192" s="8"/>
      <c r="D192" s="8"/>
      <c r="E192" s="8"/>
      <c r="F192" s="8"/>
    </row>
    <row r="193" spans="2:6">
      <c r="B193" s="8"/>
      <c r="C193" s="8"/>
      <c r="D193" s="8"/>
      <c r="E193" s="8"/>
      <c r="F193" s="8"/>
    </row>
    <row r="194" spans="2:6">
      <c r="B194" s="8"/>
      <c r="C194" s="8"/>
      <c r="D194" s="8"/>
      <c r="E194" s="8"/>
      <c r="F194" s="8"/>
    </row>
    <row r="195" spans="2:6">
      <c r="B195" s="8"/>
      <c r="C195" s="8"/>
      <c r="D195" s="8"/>
      <c r="E195" s="8"/>
      <c r="F195" s="8"/>
    </row>
    <row r="196" spans="2:6">
      <c r="B196" s="8"/>
      <c r="C196" s="8"/>
      <c r="D196" s="8"/>
      <c r="E196" s="8"/>
      <c r="F196" s="8"/>
    </row>
    <row r="197" spans="2:6">
      <c r="B197" s="8"/>
      <c r="C197" s="8"/>
      <c r="D197" s="8"/>
      <c r="E197" s="8"/>
      <c r="F197" s="8"/>
    </row>
    <row r="198" spans="2:6">
      <c r="B198" s="8"/>
      <c r="C198" s="8"/>
      <c r="D198" s="8"/>
      <c r="E198" s="8"/>
      <c r="F198" s="8"/>
    </row>
    <row r="199" spans="2:6">
      <c r="B199" s="8"/>
      <c r="C199" s="8"/>
      <c r="D199" s="8"/>
      <c r="E199" s="8"/>
      <c r="F199" s="8"/>
    </row>
    <row r="200" spans="2:6">
      <c r="B200" s="8"/>
      <c r="C200" s="8"/>
      <c r="D200" s="8"/>
      <c r="E200" s="8"/>
      <c r="F200" s="8"/>
    </row>
    <row r="201" spans="2:6">
      <c r="B201" s="8"/>
      <c r="C201" s="8"/>
      <c r="D201" s="8"/>
      <c r="E201" s="8"/>
      <c r="F201" s="8"/>
    </row>
    <row r="202" spans="2:6">
      <c r="B202" s="8"/>
      <c r="C202" s="8"/>
      <c r="D202" s="8"/>
      <c r="E202" s="8"/>
      <c r="F202" s="8"/>
    </row>
    <row r="203" spans="2:6">
      <c r="B203" s="8"/>
      <c r="C203" s="8"/>
      <c r="D203" s="8"/>
      <c r="E203" s="8"/>
      <c r="F203" s="8"/>
    </row>
    <row r="204" spans="2:6">
      <c r="B204" s="8"/>
      <c r="C204" s="8"/>
      <c r="D204" s="8"/>
      <c r="E204" s="8"/>
      <c r="F204" s="8"/>
    </row>
    <row r="205" spans="2:6">
      <c r="B205" s="8"/>
      <c r="C205" s="8"/>
      <c r="D205" s="8"/>
      <c r="E205" s="8"/>
      <c r="F205" s="8"/>
    </row>
    <row r="206" spans="2:6">
      <c r="B206" s="8"/>
      <c r="C206" s="8"/>
      <c r="D206" s="8"/>
      <c r="E206" s="8"/>
      <c r="F206" s="8"/>
    </row>
    <row r="207" spans="2:6">
      <c r="B207" s="8"/>
      <c r="C207" s="8"/>
      <c r="D207" s="8"/>
      <c r="E207" s="8"/>
      <c r="F207" s="8"/>
    </row>
    <row r="208" spans="2:6">
      <c r="B208" s="8"/>
      <c r="C208" s="8"/>
      <c r="D208" s="8"/>
      <c r="E208" s="8"/>
      <c r="F208" s="8"/>
    </row>
    <row r="209" spans="2:6">
      <c r="B209" s="8"/>
      <c r="C209" s="8"/>
      <c r="D209" s="8"/>
      <c r="E209" s="8"/>
      <c r="F209" s="8"/>
    </row>
    <row r="210" spans="2:6">
      <c r="B210" s="8"/>
      <c r="C210" s="8"/>
      <c r="D210" s="8"/>
      <c r="E210" s="8"/>
      <c r="F210" s="8"/>
    </row>
    <row r="211" spans="2:6">
      <c r="B211" s="8"/>
      <c r="C211" s="8"/>
      <c r="D211" s="8"/>
      <c r="E211" s="8"/>
      <c r="F211" s="8"/>
    </row>
    <row r="212" spans="2:6">
      <c r="B212" s="8"/>
      <c r="C212" s="8"/>
      <c r="D212" s="8"/>
      <c r="E212" s="8"/>
      <c r="F212" s="8"/>
    </row>
    <row r="213" spans="2:6">
      <c r="B213" s="8"/>
      <c r="C213" s="8"/>
      <c r="D213" s="8"/>
      <c r="E213" s="8"/>
      <c r="F213" s="8"/>
    </row>
    <row r="214" spans="2:6">
      <c r="B214" s="8"/>
      <c r="C214" s="8"/>
      <c r="D214" s="8"/>
      <c r="E214" s="8"/>
      <c r="F214" s="8"/>
    </row>
    <row r="215" spans="2:6">
      <c r="B215" s="8"/>
      <c r="C215" s="8"/>
      <c r="D215" s="8"/>
      <c r="E215" s="8"/>
      <c r="F215" s="8"/>
    </row>
    <row r="216" spans="2:6">
      <c r="B216" s="8"/>
      <c r="C216" s="8"/>
      <c r="D216" s="8"/>
      <c r="E216" s="8"/>
      <c r="F216" s="8"/>
    </row>
    <row r="217" spans="2:6">
      <c r="B217" s="8"/>
      <c r="C217" s="8"/>
      <c r="D217" s="8"/>
      <c r="E217" s="8"/>
      <c r="F217" s="8"/>
    </row>
    <row r="218" spans="2:6">
      <c r="B218" s="8"/>
      <c r="C218" s="8"/>
      <c r="D218" s="8"/>
      <c r="E218" s="8"/>
      <c r="F218" s="8"/>
    </row>
    <row r="219" spans="2:6">
      <c r="B219" s="8"/>
      <c r="C219" s="8"/>
      <c r="D219" s="8"/>
      <c r="E219" s="8"/>
      <c r="F219" s="8"/>
    </row>
    <row r="220" spans="2:6">
      <c r="B220" s="8"/>
      <c r="C220" s="8"/>
      <c r="D220" s="8"/>
      <c r="E220" s="8"/>
      <c r="F220" s="8"/>
    </row>
    <row r="221" spans="2:6">
      <c r="B221" s="8"/>
      <c r="C221" s="8"/>
      <c r="D221" s="8"/>
      <c r="E221" s="8"/>
      <c r="F221" s="8"/>
    </row>
    <row r="222" spans="2:6">
      <c r="B222" s="8"/>
      <c r="C222" s="8"/>
      <c r="D222" s="8"/>
      <c r="E222" s="8"/>
      <c r="F222" s="8"/>
    </row>
    <row r="223" spans="2:6">
      <c r="B223" s="8"/>
      <c r="C223" s="8"/>
      <c r="D223" s="8"/>
      <c r="E223" s="8"/>
      <c r="F223" s="8"/>
    </row>
    <row r="224" spans="2:6">
      <c r="B224" s="8"/>
      <c r="C224" s="8"/>
      <c r="D224" s="8"/>
      <c r="E224" s="8"/>
      <c r="F224" s="8"/>
    </row>
    <row r="225" spans="2:6">
      <c r="B225" s="8"/>
      <c r="C225" s="8"/>
      <c r="D225" s="8"/>
      <c r="E225" s="8"/>
      <c r="F225" s="8"/>
    </row>
    <row r="226" spans="2:6">
      <c r="B226" s="8"/>
      <c r="C226" s="8"/>
      <c r="D226" s="8"/>
      <c r="E226" s="8"/>
      <c r="F226" s="8"/>
    </row>
    <row r="227" spans="2:6">
      <c r="B227" s="8"/>
      <c r="C227" s="8"/>
      <c r="D227" s="8"/>
      <c r="E227" s="8"/>
      <c r="F227" s="8"/>
    </row>
    <row r="228" spans="2:6">
      <c r="B228" s="8"/>
      <c r="C228" s="8"/>
      <c r="D228" s="8"/>
      <c r="E228" s="8"/>
      <c r="F228" s="8"/>
    </row>
    <row r="229" spans="2:6">
      <c r="B229" s="8"/>
      <c r="C229" s="8"/>
      <c r="D229" s="8"/>
      <c r="E229" s="8"/>
      <c r="F229" s="8"/>
    </row>
    <row r="230" spans="2:6">
      <c r="B230" s="8"/>
      <c r="C230" s="8"/>
      <c r="D230" s="8"/>
      <c r="E230" s="8"/>
      <c r="F230" s="8"/>
    </row>
    <row r="231" spans="2:6">
      <c r="B231" s="8"/>
      <c r="C231" s="8"/>
      <c r="D231" s="8"/>
      <c r="E231" s="8"/>
      <c r="F231" s="8"/>
    </row>
    <row r="232" spans="2:6">
      <c r="B232" s="8"/>
      <c r="C232" s="8"/>
      <c r="D232" s="8"/>
      <c r="E232" s="8"/>
      <c r="F232" s="8"/>
    </row>
    <row r="233" spans="2:6">
      <c r="B233" s="8"/>
      <c r="C233" s="8"/>
      <c r="D233" s="8"/>
      <c r="E233" s="8"/>
      <c r="F233" s="8"/>
    </row>
    <row r="234" spans="2:6">
      <c r="B234" s="8"/>
      <c r="C234" s="8"/>
      <c r="D234" s="8"/>
      <c r="E234" s="8"/>
      <c r="F234" s="8"/>
    </row>
    <row r="235" spans="2:6">
      <c r="B235" s="8"/>
      <c r="C235" s="8"/>
      <c r="D235" s="8"/>
      <c r="E235" s="8"/>
      <c r="F235" s="8"/>
    </row>
    <row r="236" spans="2:6">
      <c r="B236" s="8"/>
      <c r="C236" s="8"/>
      <c r="D236" s="8"/>
      <c r="E236" s="8"/>
      <c r="F236" s="8"/>
    </row>
    <row r="237" spans="2:6">
      <c r="B237" s="8"/>
      <c r="C237" s="8"/>
      <c r="D237" s="8"/>
      <c r="E237" s="8"/>
      <c r="F237" s="8"/>
    </row>
    <row r="238" spans="2:6">
      <c r="B238" s="8"/>
      <c r="C238" s="8"/>
      <c r="D238" s="8"/>
      <c r="E238" s="8"/>
      <c r="F238" s="8"/>
    </row>
    <row r="239" spans="2:6">
      <c r="B239" s="8"/>
      <c r="C239" s="8"/>
      <c r="D239" s="8"/>
      <c r="E239" s="8"/>
      <c r="F239" s="8"/>
    </row>
    <row r="240" spans="2:6">
      <c r="B240" s="8"/>
      <c r="C240" s="8"/>
      <c r="D240" s="8"/>
      <c r="E240" s="8"/>
      <c r="F240" s="8"/>
    </row>
    <row r="241" spans="2:6">
      <c r="B241" s="8"/>
      <c r="C241" s="8"/>
      <c r="D241" s="8"/>
      <c r="E241" s="8"/>
      <c r="F241" s="8"/>
    </row>
    <row r="242" spans="2:6">
      <c r="B242" s="8"/>
      <c r="C242" s="8"/>
      <c r="D242" s="8"/>
      <c r="E242" s="8"/>
      <c r="F242" s="8"/>
    </row>
    <row r="243" spans="2:6">
      <c r="B243" s="8"/>
      <c r="C243" s="8"/>
      <c r="D243" s="8"/>
      <c r="E243" s="8"/>
      <c r="F243" s="8"/>
    </row>
    <row r="244" spans="2:6">
      <c r="B244" s="8"/>
      <c r="C244" s="8"/>
      <c r="D244" s="8"/>
      <c r="E244" s="8"/>
      <c r="F244" s="8"/>
    </row>
    <row r="245" spans="2:6">
      <c r="B245" s="8"/>
      <c r="C245" s="8"/>
      <c r="D245" s="8"/>
      <c r="E245" s="8"/>
      <c r="F245" s="8"/>
    </row>
    <row r="246" spans="2:6">
      <c r="B246" s="8"/>
      <c r="C246" s="8"/>
      <c r="D246" s="8"/>
      <c r="E246" s="8"/>
      <c r="F246" s="8"/>
    </row>
    <row r="247" spans="2:6">
      <c r="B247" s="8"/>
      <c r="C247" s="8"/>
      <c r="D247" s="8"/>
      <c r="E247" s="8"/>
      <c r="F247" s="8"/>
    </row>
    <row r="248" spans="2:6">
      <c r="B248" s="8"/>
      <c r="C248" s="8"/>
      <c r="D248" s="8"/>
      <c r="E248" s="8"/>
      <c r="F248" s="8"/>
    </row>
    <row r="249" spans="2:6">
      <c r="B249" s="8"/>
      <c r="C249" s="8"/>
      <c r="D249" s="8"/>
      <c r="E249" s="8"/>
      <c r="F249" s="8"/>
    </row>
    <row r="250" spans="2:6">
      <c r="B250" s="8"/>
      <c r="C250" s="8"/>
      <c r="D250" s="8"/>
      <c r="E250" s="8"/>
      <c r="F250" s="8"/>
    </row>
    <row r="251" spans="2:6">
      <c r="B251" s="8"/>
      <c r="C251" s="8"/>
      <c r="D251" s="8"/>
      <c r="E251" s="8"/>
      <c r="F251" s="8"/>
    </row>
    <row r="252" spans="2:6">
      <c r="B252" s="8"/>
      <c r="C252" s="8"/>
      <c r="D252" s="8"/>
      <c r="E252" s="8"/>
      <c r="F252" s="8"/>
    </row>
    <row r="253" spans="2:6">
      <c r="B253" s="8"/>
      <c r="C253" s="8"/>
      <c r="D253" s="8"/>
      <c r="E253" s="8"/>
      <c r="F253" s="8"/>
    </row>
    <row r="254" spans="2:6">
      <c r="B254" s="8"/>
      <c r="C254" s="8"/>
      <c r="D254" s="8"/>
      <c r="E254" s="8"/>
      <c r="F254" s="8"/>
    </row>
    <row r="255" spans="2:6">
      <c r="B255" s="8"/>
      <c r="C255" s="8"/>
      <c r="D255" s="8"/>
      <c r="E255" s="8"/>
      <c r="F255" s="8"/>
    </row>
    <row r="256" spans="2:6">
      <c r="B256" s="8"/>
      <c r="C256" s="8"/>
      <c r="D256" s="8"/>
      <c r="E256" s="8"/>
      <c r="F256" s="8"/>
    </row>
    <row r="257" spans="2:6">
      <c r="B257" s="8"/>
      <c r="C257" s="8"/>
      <c r="D257" s="8"/>
      <c r="E257" s="8"/>
      <c r="F257" s="8"/>
    </row>
    <row r="258" spans="2:6">
      <c r="B258" s="8"/>
      <c r="C258" s="8"/>
      <c r="D258" s="8"/>
      <c r="E258" s="8"/>
      <c r="F258" s="8"/>
    </row>
    <row r="259" spans="2:6">
      <c r="B259" s="8"/>
      <c r="C259" s="8"/>
      <c r="D259" s="8"/>
      <c r="E259" s="8"/>
      <c r="F259" s="8"/>
    </row>
    <row r="260" spans="2:6">
      <c r="B260" s="8"/>
      <c r="C260" s="8"/>
      <c r="D260" s="8"/>
      <c r="E260" s="8"/>
      <c r="F260" s="8"/>
    </row>
    <row r="261" spans="2:6">
      <c r="B261" s="8"/>
      <c r="C261" s="8"/>
      <c r="D261" s="8"/>
      <c r="E261" s="8"/>
      <c r="F261" s="8"/>
    </row>
    <row r="262" spans="2:6">
      <c r="B262" s="8"/>
      <c r="C262" s="8"/>
      <c r="D262" s="8"/>
      <c r="E262" s="8"/>
      <c r="F262" s="8"/>
    </row>
    <row r="263" spans="2:6">
      <c r="B263" s="8"/>
      <c r="C263" s="8"/>
      <c r="D263" s="8"/>
      <c r="E263" s="8"/>
      <c r="F263" s="8"/>
    </row>
    <row r="264" spans="2:6">
      <c r="B264" s="8"/>
      <c r="C264" s="8"/>
      <c r="D264" s="8"/>
      <c r="E264" s="8"/>
      <c r="F264" s="8"/>
    </row>
    <row r="265" spans="2:6">
      <c r="B265" s="8"/>
      <c r="C265" s="8"/>
      <c r="D265" s="8"/>
      <c r="E265" s="8"/>
      <c r="F265" s="8"/>
    </row>
    <row r="266" spans="2:6">
      <c r="B266" s="8"/>
      <c r="C266" s="8"/>
      <c r="D266" s="8"/>
      <c r="E266" s="8"/>
      <c r="F266" s="8"/>
    </row>
    <row r="267" spans="2:6">
      <c r="B267" s="8"/>
      <c r="C267" s="8"/>
      <c r="D267" s="8"/>
      <c r="E267" s="8"/>
      <c r="F267" s="8"/>
    </row>
    <row r="268" spans="2:6">
      <c r="B268" s="8"/>
      <c r="C268" s="8"/>
      <c r="D268" s="8"/>
      <c r="E268" s="8"/>
      <c r="F268" s="8"/>
    </row>
    <row r="269" spans="2:6">
      <c r="B269" s="8"/>
      <c r="C269" s="8"/>
      <c r="D269" s="8"/>
      <c r="E269" s="8"/>
      <c r="F269" s="8"/>
    </row>
    <row r="270" spans="2:6">
      <c r="B270" s="8"/>
      <c r="C270" s="8"/>
      <c r="D270" s="8"/>
      <c r="E270" s="8"/>
      <c r="F270" s="8"/>
    </row>
    <row r="271" spans="2:6">
      <c r="B271" s="8"/>
      <c r="C271" s="8"/>
      <c r="D271" s="8"/>
      <c r="E271" s="8"/>
      <c r="F271" s="8"/>
    </row>
    <row r="272" spans="2:6">
      <c r="B272" s="8"/>
      <c r="C272" s="8"/>
      <c r="D272" s="8"/>
      <c r="E272" s="8"/>
      <c r="F272" s="8"/>
    </row>
    <row r="273" spans="2:6">
      <c r="B273" s="8"/>
      <c r="C273" s="8"/>
      <c r="D273" s="8"/>
      <c r="E273" s="8"/>
      <c r="F273" s="8"/>
    </row>
    <row r="274" spans="2:6">
      <c r="B274" s="8"/>
      <c r="C274" s="8"/>
      <c r="D274" s="8"/>
      <c r="E274" s="8"/>
      <c r="F274" s="8"/>
    </row>
    <row r="275" spans="2:6">
      <c r="B275" s="8"/>
      <c r="C275" s="8"/>
      <c r="D275" s="8"/>
      <c r="E275" s="8"/>
      <c r="F275" s="8"/>
    </row>
    <row r="276" spans="2:6">
      <c r="B276" s="8"/>
      <c r="C276" s="8"/>
      <c r="D276" s="8"/>
      <c r="E276" s="8"/>
      <c r="F276" s="8"/>
    </row>
    <row r="277" spans="2:6">
      <c r="B277" s="8"/>
      <c r="C277" s="8"/>
      <c r="D277" s="8"/>
      <c r="E277" s="8"/>
      <c r="F277" s="8"/>
    </row>
    <row r="278" spans="2:6">
      <c r="B278" s="8"/>
      <c r="C278" s="8"/>
      <c r="D278" s="8"/>
      <c r="E278" s="8"/>
      <c r="F278" s="8"/>
    </row>
    <row r="279" spans="2:6">
      <c r="B279" s="8"/>
      <c r="C279" s="8"/>
      <c r="D279" s="8"/>
      <c r="E279" s="8"/>
      <c r="F279" s="8"/>
    </row>
    <row r="280" spans="2:6">
      <c r="B280" s="8"/>
      <c r="C280" s="8"/>
      <c r="D280" s="8"/>
      <c r="E280" s="8"/>
      <c r="F280" s="8"/>
    </row>
    <row r="281" spans="2:6">
      <c r="B281" s="8"/>
      <c r="C281" s="8"/>
      <c r="D281" s="8"/>
      <c r="E281" s="8"/>
      <c r="F281" s="8"/>
    </row>
    <row r="282" spans="2:6">
      <c r="B282" s="8"/>
      <c r="C282" s="8"/>
      <c r="D282" s="8"/>
      <c r="E282" s="8"/>
      <c r="F282" s="8"/>
    </row>
    <row r="283" spans="2:6">
      <c r="B283" s="8"/>
      <c r="C283" s="8"/>
      <c r="D283" s="8"/>
      <c r="E283" s="8"/>
      <c r="F283" s="8"/>
    </row>
    <row r="284" spans="2:6">
      <c r="B284" s="8"/>
      <c r="C284" s="8"/>
      <c r="D284" s="8"/>
      <c r="E284" s="8"/>
      <c r="F284" s="8"/>
    </row>
    <row r="285" spans="2:6">
      <c r="B285" s="8"/>
      <c r="C285" s="8"/>
      <c r="D285" s="8"/>
      <c r="E285" s="8"/>
      <c r="F285" s="8"/>
    </row>
    <row r="286" spans="2:6">
      <c r="B286" s="8"/>
      <c r="C286" s="8"/>
      <c r="D286" s="8"/>
      <c r="E286" s="8"/>
      <c r="F286" s="8"/>
    </row>
    <row r="287" spans="2:6">
      <c r="B287" s="8"/>
      <c r="C287" s="8"/>
      <c r="D287" s="8"/>
      <c r="E287" s="8"/>
      <c r="F287" s="8"/>
    </row>
    <row r="288" spans="2:6">
      <c r="B288" s="8"/>
      <c r="C288" s="8"/>
      <c r="D288" s="8"/>
      <c r="E288" s="8"/>
      <c r="F288" s="8"/>
    </row>
    <row r="289" spans="2:6">
      <c r="B289" s="8"/>
      <c r="C289" s="8"/>
      <c r="D289" s="8"/>
      <c r="E289" s="8"/>
      <c r="F289" s="8"/>
    </row>
    <row r="290" spans="2:6">
      <c r="B290" s="8"/>
      <c r="C290" s="8"/>
      <c r="D290" s="8"/>
      <c r="E290" s="8"/>
      <c r="F290" s="8"/>
    </row>
    <row r="291" spans="2:6">
      <c r="B291" s="8"/>
      <c r="C291" s="8"/>
      <c r="D291" s="8"/>
      <c r="E291" s="8"/>
      <c r="F291" s="8"/>
    </row>
    <row r="292" spans="2:6">
      <c r="B292" s="8"/>
      <c r="C292" s="8"/>
      <c r="D292" s="8"/>
      <c r="E292" s="8"/>
      <c r="F292" s="8"/>
    </row>
    <row r="293" spans="2:6">
      <c r="B293" s="8"/>
      <c r="C293" s="8"/>
      <c r="D293" s="8"/>
      <c r="E293" s="8"/>
      <c r="F293" s="8"/>
    </row>
    <row r="294" spans="2:6">
      <c r="B294" s="8"/>
      <c r="C294" s="8"/>
      <c r="D294" s="8"/>
      <c r="E294" s="8"/>
      <c r="F294" s="8"/>
    </row>
    <row r="295" spans="2:6">
      <c r="B295" s="8"/>
      <c r="C295" s="8"/>
      <c r="D295" s="8"/>
      <c r="E295" s="8"/>
      <c r="F295" s="8"/>
    </row>
    <row r="296" spans="2:6">
      <c r="B296" s="8"/>
      <c r="C296" s="8"/>
      <c r="D296" s="8"/>
      <c r="E296" s="8"/>
      <c r="F296" s="8"/>
    </row>
    <row r="297" spans="2:6">
      <c r="B297" s="8"/>
      <c r="C297" s="8"/>
      <c r="D297" s="8"/>
      <c r="E297" s="8"/>
      <c r="F297" s="8"/>
    </row>
    <row r="298" spans="2:6">
      <c r="B298" s="8"/>
      <c r="C298" s="8"/>
      <c r="D298" s="8"/>
      <c r="E298" s="8"/>
      <c r="F298" s="8"/>
    </row>
    <row r="299" spans="2:6">
      <c r="B299" s="8"/>
      <c r="C299" s="8"/>
      <c r="D299" s="8"/>
      <c r="E299" s="8"/>
      <c r="F299" s="8"/>
    </row>
    <row r="300" spans="2:6">
      <c r="B300" s="8"/>
      <c r="C300" s="8"/>
      <c r="D300" s="8"/>
      <c r="E300" s="8"/>
      <c r="F300" s="8"/>
    </row>
    <row r="301" spans="2:6">
      <c r="B301" s="8"/>
      <c r="C301" s="8"/>
      <c r="D301" s="8"/>
      <c r="E301" s="8"/>
      <c r="F301" s="8"/>
    </row>
    <row r="302" spans="2:6">
      <c r="B302" s="8"/>
      <c r="C302" s="8"/>
      <c r="D302" s="8"/>
      <c r="E302" s="8"/>
      <c r="F302" s="8"/>
    </row>
    <row r="303" spans="2:6">
      <c r="B303" s="8"/>
      <c r="C303" s="8"/>
      <c r="D303" s="8"/>
      <c r="E303" s="8"/>
      <c r="F303" s="8"/>
    </row>
    <row r="304" spans="2:6">
      <c r="B304" s="8"/>
      <c r="C304" s="8"/>
      <c r="D304" s="8"/>
      <c r="E304" s="8"/>
      <c r="F304" s="8"/>
    </row>
    <row r="305" spans="2:6">
      <c r="B305" s="8"/>
      <c r="C305" s="8"/>
      <c r="D305" s="8"/>
      <c r="E305" s="8"/>
      <c r="F305" s="8"/>
    </row>
    <row r="306" spans="2:6">
      <c r="B306" s="8"/>
      <c r="C306" s="8"/>
      <c r="D306" s="8"/>
      <c r="E306" s="8"/>
      <c r="F306" s="8"/>
    </row>
    <row r="307" spans="2:6">
      <c r="B307" s="8"/>
      <c r="C307" s="8"/>
      <c r="D307" s="8"/>
      <c r="E307" s="8"/>
      <c r="F307" s="8"/>
    </row>
    <row r="308" spans="2:6">
      <c r="B308" s="8"/>
      <c r="C308" s="8"/>
      <c r="D308" s="8"/>
      <c r="E308" s="8"/>
      <c r="F308" s="8"/>
    </row>
    <row r="309" spans="2:6">
      <c r="B309" s="8"/>
      <c r="C309" s="8"/>
      <c r="D309" s="8"/>
      <c r="E309" s="8"/>
      <c r="F309" s="8"/>
    </row>
    <row r="310" spans="2:6">
      <c r="B310" s="8"/>
      <c r="C310" s="8"/>
      <c r="D310" s="8"/>
      <c r="E310" s="8"/>
      <c r="F310" s="8"/>
    </row>
    <row r="311" spans="2:6">
      <c r="B311" s="8"/>
      <c r="C311" s="8"/>
      <c r="D311" s="8"/>
      <c r="E311" s="8"/>
      <c r="F311" s="8"/>
    </row>
    <row r="312" spans="2:6">
      <c r="B312" s="8"/>
      <c r="C312" s="8"/>
      <c r="D312" s="8"/>
      <c r="E312" s="8"/>
      <c r="F312" s="8"/>
    </row>
    <row r="313" spans="2:6">
      <c r="B313" s="8"/>
      <c r="C313" s="8"/>
      <c r="D313" s="8"/>
      <c r="E313" s="8"/>
      <c r="F313" s="8"/>
    </row>
    <row r="314" spans="2:6">
      <c r="B314" s="8"/>
      <c r="C314" s="8"/>
      <c r="D314" s="8"/>
      <c r="E314" s="8"/>
      <c r="F314" s="8"/>
    </row>
    <row r="315" spans="2:6">
      <c r="B315" s="8"/>
      <c r="C315" s="8"/>
      <c r="D315" s="8"/>
      <c r="E315" s="8"/>
      <c r="F315" s="8"/>
    </row>
    <row r="316" spans="2:6">
      <c r="B316" s="8"/>
      <c r="C316" s="8"/>
      <c r="D316" s="8"/>
      <c r="E316" s="8"/>
      <c r="F316" s="8"/>
    </row>
    <row r="317" spans="2:6">
      <c r="B317" s="8"/>
      <c r="C317" s="8"/>
      <c r="D317" s="8"/>
      <c r="E317" s="8"/>
      <c r="F317" s="8"/>
    </row>
    <row r="318" spans="2:6">
      <c r="B318" s="8"/>
      <c r="C318" s="8"/>
      <c r="D318" s="8"/>
      <c r="E318" s="8"/>
      <c r="F318" s="8"/>
    </row>
    <row r="319" spans="2:6">
      <c r="B319" s="8"/>
      <c r="C319" s="8"/>
      <c r="D319" s="8"/>
      <c r="E319" s="8"/>
      <c r="F319" s="8"/>
    </row>
    <row r="320" spans="2:6">
      <c r="B320" s="8"/>
      <c r="C320" s="8"/>
      <c r="D320" s="8"/>
      <c r="E320" s="8"/>
      <c r="F320" s="8"/>
    </row>
    <row r="321" spans="2:6">
      <c r="B321" s="8"/>
      <c r="C321" s="8"/>
      <c r="D321" s="8"/>
      <c r="E321" s="8"/>
      <c r="F321" s="8"/>
    </row>
    <row r="322" spans="2:6">
      <c r="B322" s="8"/>
      <c r="C322" s="8"/>
      <c r="D322" s="8"/>
      <c r="E322" s="8"/>
      <c r="F322" s="8"/>
    </row>
    <row r="323" spans="2:6">
      <c r="B323" s="8"/>
      <c r="C323" s="8"/>
      <c r="D323" s="8"/>
      <c r="E323" s="8"/>
      <c r="F323" s="8"/>
    </row>
    <row r="324" spans="2:6">
      <c r="B324" s="8"/>
      <c r="C324" s="8"/>
      <c r="D324" s="8"/>
      <c r="E324" s="8"/>
      <c r="F324" s="8"/>
    </row>
    <row r="325" spans="2:6">
      <c r="B325" s="8"/>
      <c r="C325" s="8"/>
      <c r="D325" s="8"/>
      <c r="E325" s="8"/>
      <c r="F325" s="8"/>
    </row>
    <row r="326" spans="2:6">
      <c r="B326" s="8"/>
      <c r="C326" s="8"/>
      <c r="D326" s="8"/>
      <c r="E326" s="8"/>
      <c r="F326" s="8"/>
    </row>
    <row r="327" spans="2:6">
      <c r="B327" s="8"/>
      <c r="C327" s="8"/>
      <c r="D327" s="8"/>
      <c r="E327" s="8"/>
      <c r="F327" s="8"/>
    </row>
    <row r="328" spans="2:6">
      <c r="B328" s="8"/>
      <c r="C328" s="8"/>
      <c r="D328" s="8"/>
      <c r="E328" s="8"/>
      <c r="F328" s="8"/>
    </row>
    <row r="329" spans="2:6">
      <c r="B329" s="8"/>
      <c r="C329" s="8"/>
      <c r="D329" s="8"/>
      <c r="E329" s="8"/>
      <c r="F329" s="8"/>
    </row>
    <row r="330" spans="2:6">
      <c r="B330" s="8"/>
      <c r="C330" s="8"/>
      <c r="D330" s="8"/>
      <c r="E330" s="8"/>
      <c r="F330" s="8"/>
    </row>
    <row r="331" spans="2:6">
      <c r="B331" s="8"/>
      <c r="C331" s="8"/>
      <c r="D331" s="8"/>
      <c r="E331" s="8"/>
      <c r="F331" s="8"/>
    </row>
    <row r="332" spans="2:6">
      <c r="B332" s="8"/>
      <c r="C332" s="8"/>
      <c r="D332" s="8"/>
      <c r="E332" s="8"/>
      <c r="F332" s="8"/>
    </row>
    <row r="333" spans="2:6">
      <c r="B333" s="8"/>
      <c r="C333" s="8"/>
      <c r="D333" s="8"/>
      <c r="E333" s="8"/>
      <c r="F333" s="8"/>
    </row>
    <row r="334" spans="2:6">
      <c r="B334" s="8"/>
      <c r="C334" s="8"/>
      <c r="D334" s="8"/>
      <c r="E334" s="8"/>
      <c r="F334" s="8"/>
    </row>
    <row r="335" spans="2:6">
      <c r="B335" s="8"/>
      <c r="C335" s="8"/>
      <c r="D335" s="8"/>
      <c r="E335" s="8"/>
      <c r="F335" s="8"/>
    </row>
    <row r="336" spans="2:6">
      <c r="B336" s="8"/>
      <c r="C336" s="8"/>
      <c r="D336" s="8"/>
      <c r="E336" s="8"/>
      <c r="F336" s="8"/>
    </row>
    <row r="337" spans="2:6">
      <c r="B337" s="8"/>
      <c r="C337" s="8"/>
      <c r="D337" s="8"/>
      <c r="E337" s="8"/>
      <c r="F337" s="8"/>
    </row>
    <row r="338" spans="2:6">
      <c r="B338" s="8"/>
      <c r="C338" s="8"/>
      <c r="D338" s="8"/>
      <c r="E338" s="8"/>
      <c r="F338" s="8"/>
    </row>
    <row r="339" spans="2:6">
      <c r="B339" s="8"/>
      <c r="C339" s="8"/>
      <c r="D339" s="8"/>
      <c r="E339" s="8"/>
      <c r="F339" s="8"/>
    </row>
    <row r="340" spans="2:6">
      <c r="B340" s="8"/>
      <c r="C340" s="8"/>
      <c r="D340" s="8"/>
      <c r="E340" s="8"/>
      <c r="F340" s="8"/>
    </row>
    <row r="341" spans="2:6">
      <c r="B341" s="8"/>
      <c r="C341" s="8"/>
      <c r="D341" s="8"/>
      <c r="E341" s="8"/>
      <c r="F341" s="8"/>
    </row>
    <row r="342" spans="2:6">
      <c r="B342" s="8"/>
      <c r="C342" s="8"/>
      <c r="D342" s="8"/>
      <c r="E342" s="8"/>
      <c r="F342" s="8"/>
    </row>
    <row r="343" spans="2:6">
      <c r="B343" s="8"/>
      <c r="C343" s="8"/>
      <c r="D343" s="8"/>
      <c r="E343" s="8"/>
      <c r="F343" s="8"/>
    </row>
    <row r="344" spans="2:6">
      <c r="B344" s="8"/>
      <c r="C344" s="8"/>
      <c r="D344" s="8"/>
      <c r="E344" s="8"/>
      <c r="F344" s="8"/>
    </row>
    <row r="345" spans="2:6">
      <c r="B345" s="8"/>
      <c r="C345" s="8"/>
      <c r="D345" s="8"/>
      <c r="E345" s="8"/>
      <c r="F345" s="8"/>
    </row>
    <row r="346" spans="2:6">
      <c r="B346" s="8"/>
      <c r="C346" s="8"/>
      <c r="D346" s="8"/>
      <c r="E346" s="8"/>
      <c r="F346" s="8"/>
    </row>
    <row r="347" spans="2:6">
      <c r="B347" s="8"/>
      <c r="C347" s="8"/>
      <c r="D347" s="8"/>
      <c r="E347" s="8"/>
      <c r="F347" s="8"/>
    </row>
    <row r="348" spans="2:6">
      <c r="B348" s="8"/>
      <c r="C348" s="8"/>
      <c r="D348" s="8"/>
      <c r="E348" s="8"/>
      <c r="F348" s="8"/>
    </row>
    <row r="349" spans="2:6">
      <c r="B349" s="8"/>
      <c r="C349" s="8"/>
      <c r="D349" s="8"/>
      <c r="E349" s="8"/>
      <c r="F349" s="8"/>
    </row>
    <row r="350" spans="2:6">
      <c r="B350" s="8"/>
      <c r="C350" s="8"/>
      <c r="D350" s="8"/>
      <c r="E350" s="8"/>
      <c r="F350" s="8"/>
    </row>
    <row r="351" spans="2:6">
      <c r="B351" s="8"/>
      <c r="C351" s="8"/>
      <c r="D351" s="8"/>
      <c r="E351" s="8"/>
      <c r="F351" s="8"/>
    </row>
    <row r="352" spans="2:6">
      <c r="B352" s="8"/>
      <c r="C352" s="8"/>
      <c r="D352" s="8"/>
      <c r="E352" s="8"/>
      <c r="F352" s="8"/>
    </row>
    <row r="353" spans="2:6">
      <c r="B353" s="5"/>
      <c r="C353" s="5"/>
      <c r="D353" s="5"/>
      <c r="E353" s="5"/>
      <c r="F353" s="5"/>
    </row>
    <row r="354" spans="2:6">
      <c r="B354" s="5"/>
      <c r="C354" s="5"/>
      <c r="D354" s="5"/>
      <c r="E354" s="5"/>
      <c r="F354" s="5"/>
    </row>
    <row r="355" spans="2:6">
      <c r="B355" s="5"/>
      <c r="C355" s="5"/>
      <c r="D355" s="5"/>
      <c r="E355" s="5"/>
      <c r="F355" s="5"/>
    </row>
    <row r="356" spans="2:6">
      <c r="B356" s="5"/>
      <c r="C356" s="5"/>
      <c r="D356" s="5"/>
      <c r="E356" s="5"/>
      <c r="F356" s="5"/>
    </row>
    <row r="357" spans="2:6">
      <c r="B357" s="5"/>
      <c r="C357" s="5"/>
      <c r="D357" s="5"/>
      <c r="E357" s="5"/>
      <c r="F357" s="5"/>
    </row>
    <row r="358" spans="2:6">
      <c r="B358" s="5"/>
      <c r="C358" s="5"/>
      <c r="D358" s="5"/>
      <c r="E358" s="5"/>
      <c r="F358" s="5"/>
    </row>
    <row r="359" spans="2:6">
      <c r="B359" s="5"/>
      <c r="C359" s="5"/>
      <c r="D359" s="5"/>
      <c r="E359" s="5"/>
      <c r="F359" s="5"/>
    </row>
    <row r="360" spans="2:6">
      <c r="B360" s="5"/>
      <c r="C360" s="5"/>
      <c r="D360" s="5"/>
      <c r="E360" s="5"/>
      <c r="F360" s="5"/>
    </row>
    <row r="361" spans="2:6">
      <c r="B361" s="5"/>
      <c r="C361" s="5"/>
      <c r="D361" s="5"/>
      <c r="E361" s="5"/>
      <c r="F361" s="5"/>
    </row>
    <row r="362" spans="2:6">
      <c r="B362" s="5"/>
      <c r="C362" s="5"/>
      <c r="D362" s="5"/>
      <c r="E362" s="5"/>
      <c r="F362" s="5"/>
    </row>
    <row r="363" spans="2:6">
      <c r="B363" s="5"/>
      <c r="C363" s="5"/>
      <c r="D363" s="5"/>
      <c r="E363" s="5"/>
      <c r="F363" s="5"/>
    </row>
    <row r="364" spans="2:6">
      <c r="B364" s="5"/>
      <c r="C364" s="5"/>
      <c r="D364" s="5"/>
      <c r="E364" s="5"/>
      <c r="F364" s="5"/>
    </row>
    <row r="365" spans="2:6">
      <c r="B365" s="5"/>
      <c r="C365" s="5"/>
      <c r="D365" s="5"/>
      <c r="E365" s="5"/>
      <c r="F365" s="5"/>
    </row>
    <row r="366" spans="2:6">
      <c r="B366" s="5"/>
      <c r="C366" s="5"/>
      <c r="D366" s="5"/>
      <c r="E366" s="5"/>
      <c r="F366" s="5"/>
    </row>
    <row r="367" spans="2:6">
      <c r="B367" s="5"/>
      <c r="C367" s="5"/>
      <c r="D367" s="5"/>
      <c r="E367" s="5"/>
      <c r="F367" s="5"/>
    </row>
    <row r="368" spans="2:6">
      <c r="B368" s="5"/>
      <c r="C368" s="5"/>
      <c r="D368" s="5"/>
      <c r="E368" s="5"/>
      <c r="F368" s="5"/>
    </row>
    <row r="369" spans="2:6">
      <c r="B369" s="5"/>
      <c r="C369" s="5"/>
      <c r="D369" s="5"/>
      <c r="E369" s="5"/>
      <c r="F369" s="5"/>
    </row>
    <row r="370" spans="2:6">
      <c r="B370" s="5"/>
      <c r="C370" s="5"/>
      <c r="D370" s="5"/>
      <c r="E370" s="5"/>
      <c r="F370" s="5"/>
    </row>
    <row r="371" spans="2:6">
      <c r="B371" s="5"/>
      <c r="C371" s="5"/>
      <c r="D371" s="5"/>
      <c r="E371" s="5"/>
      <c r="F371" s="5"/>
    </row>
    <row r="372" spans="2:6">
      <c r="B372" s="5"/>
      <c r="C372" s="5"/>
      <c r="D372" s="5"/>
      <c r="E372" s="5"/>
      <c r="F372" s="5"/>
    </row>
    <row r="373" spans="2:6">
      <c r="B373" s="5"/>
      <c r="C373" s="5"/>
      <c r="D373" s="5"/>
      <c r="E373" s="5"/>
      <c r="F373" s="5"/>
    </row>
    <row r="374" spans="2:6">
      <c r="B374" s="5"/>
      <c r="C374" s="5"/>
      <c r="D374" s="5"/>
      <c r="E374" s="5"/>
      <c r="F374" s="5"/>
    </row>
    <row r="375" spans="2:6">
      <c r="B375" s="5"/>
      <c r="C375" s="5"/>
      <c r="D375" s="5"/>
      <c r="E375" s="5"/>
      <c r="F375" s="5"/>
    </row>
    <row r="376" spans="2:6">
      <c r="B376" s="5"/>
      <c r="C376" s="5"/>
      <c r="D376" s="5"/>
      <c r="E376" s="5"/>
      <c r="F376" s="5"/>
    </row>
    <row r="377" spans="2:6">
      <c r="B377" s="5"/>
      <c r="C377" s="5"/>
      <c r="D377" s="5"/>
      <c r="E377" s="5"/>
      <c r="F377" s="5"/>
    </row>
    <row r="378" spans="2:6">
      <c r="B378" s="5"/>
      <c r="C378" s="5"/>
      <c r="D378" s="5"/>
      <c r="E378" s="5"/>
      <c r="F378" s="5"/>
    </row>
    <row r="379" spans="2:6">
      <c r="B379" s="5"/>
      <c r="C379" s="5"/>
      <c r="D379" s="5"/>
      <c r="E379" s="5"/>
      <c r="F379" s="5"/>
    </row>
    <row r="380" spans="2:6">
      <c r="B380" s="5"/>
      <c r="C380" s="5"/>
      <c r="D380" s="5"/>
      <c r="E380" s="5"/>
      <c r="F380" s="5"/>
    </row>
    <row r="381" spans="2:6">
      <c r="B381" s="5"/>
      <c r="C381" s="5"/>
      <c r="D381" s="5"/>
      <c r="E381" s="5"/>
      <c r="F381" s="5"/>
    </row>
    <row r="382" spans="2:6">
      <c r="B382" s="5"/>
      <c r="C382" s="5"/>
      <c r="D382" s="5"/>
      <c r="E382" s="5"/>
      <c r="F382" s="5"/>
    </row>
    <row r="383" spans="2:6">
      <c r="B383" s="5"/>
      <c r="C383" s="5"/>
      <c r="D383" s="5"/>
      <c r="E383" s="5"/>
      <c r="F383" s="5"/>
    </row>
    <row r="384" spans="2:6">
      <c r="B384" s="5"/>
      <c r="C384" s="5"/>
      <c r="D384" s="5"/>
      <c r="E384" s="5"/>
      <c r="F384" s="5"/>
    </row>
    <row r="385" spans="2:6">
      <c r="B385" s="5"/>
      <c r="C385" s="5"/>
      <c r="D385" s="5"/>
      <c r="E385" s="5"/>
      <c r="F385" s="5"/>
    </row>
    <row r="386" spans="2:6">
      <c r="B386" s="5"/>
      <c r="C386" s="5"/>
      <c r="D386" s="5"/>
      <c r="E386" s="5"/>
      <c r="F386" s="5"/>
    </row>
    <row r="387" spans="2:6">
      <c r="B387" s="5"/>
      <c r="C387" s="5"/>
      <c r="D387" s="5"/>
      <c r="E387" s="5"/>
      <c r="F387" s="5"/>
    </row>
    <row r="388" spans="2:6">
      <c r="B388" s="5"/>
      <c r="C388" s="5"/>
      <c r="D388" s="5"/>
      <c r="E388" s="5"/>
      <c r="F388" s="5"/>
    </row>
    <row r="389" spans="2:6">
      <c r="B389" s="5"/>
      <c r="C389" s="5"/>
      <c r="D389" s="5"/>
      <c r="E389" s="5"/>
      <c r="F389" s="5"/>
    </row>
    <row r="390" spans="2:6">
      <c r="B390" s="5"/>
      <c r="C390" s="5"/>
      <c r="D390" s="5"/>
      <c r="E390" s="5"/>
      <c r="F390" s="5"/>
    </row>
    <row r="391" spans="2:6">
      <c r="B391" s="5"/>
      <c r="C391" s="5"/>
      <c r="D391" s="5"/>
      <c r="E391" s="5"/>
      <c r="F391" s="5"/>
    </row>
    <row r="392" spans="2:6">
      <c r="B392" s="5"/>
      <c r="C392" s="5"/>
      <c r="D392" s="5"/>
      <c r="E392" s="5"/>
      <c r="F392" s="5"/>
    </row>
    <row r="393" spans="2:6">
      <c r="B393" s="5"/>
      <c r="C393" s="5"/>
      <c r="D393" s="5"/>
      <c r="E393" s="5"/>
      <c r="F393" s="5"/>
    </row>
    <row r="394" spans="2:6">
      <c r="B394" s="5"/>
      <c r="C394" s="5"/>
      <c r="D394" s="5"/>
      <c r="E394" s="5"/>
      <c r="F394" s="5"/>
    </row>
    <row r="395" spans="2:6">
      <c r="B395" s="5"/>
      <c r="C395" s="5"/>
      <c r="D395" s="5"/>
      <c r="E395" s="5"/>
      <c r="F395" s="5"/>
    </row>
    <row r="396" spans="2:6">
      <c r="B396" s="5"/>
      <c r="C396" s="5"/>
      <c r="D396" s="5"/>
      <c r="E396" s="5"/>
      <c r="F396" s="5"/>
    </row>
    <row r="397" spans="2:6">
      <c r="B397" s="5"/>
      <c r="C397" s="5"/>
      <c r="D397" s="5"/>
      <c r="E397" s="5"/>
      <c r="F397" s="5"/>
    </row>
    <row r="398" spans="2:6">
      <c r="B398" s="5"/>
      <c r="C398" s="5"/>
      <c r="D398" s="5"/>
      <c r="E398" s="5"/>
      <c r="F398" s="5"/>
    </row>
    <row r="399" spans="2:6">
      <c r="B399" s="5"/>
      <c r="C399" s="5"/>
      <c r="D399" s="5"/>
      <c r="E399" s="5"/>
      <c r="F399" s="5"/>
    </row>
    <row r="400" spans="2:6">
      <c r="B400" s="5"/>
      <c r="C400" s="5"/>
      <c r="D400" s="5"/>
      <c r="E400" s="5"/>
      <c r="F400" s="5"/>
    </row>
    <row r="401" spans="2:6">
      <c r="B401" s="5"/>
      <c r="C401" s="5"/>
      <c r="D401" s="5"/>
      <c r="E401" s="5"/>
      <c r="F401" s="5"/>
    </row>
    <row r="402" spans="2:6">
      <c r="B402" s="5"/>
      <c r="C402" s="5"/>
      <c r="D402" s="5"/>
      <c r="E402" s="5"/>
      <c r="F402" s="5"/>
    </row>
    <row r="403" spans="2:6">
      <c r="B403" s="5"/>
      <c r="C403" s="5"/>
      <c r="D403" s="5"/>
      <c r="E403" s="5"/>
      <c r="F403" s="5"/>
    </row>
    <row r="404" spans="2:6">
      <c r="B404" s="5"/>
      <c r="C404" s="5"/>
      <c r="D404" s="5"/>
      <c r="E404" s="5"/>
      <c r="F404" s="5"/>
    </row>
    <row r="405" spans="2:6">
      <c r="B405" s="5"/>
      <c r="C405" s="5"/>
      <c r="D405" s="5"/>
      <c r="E405" s="5"/>
      <c r="F405" s="5"/>
    </row>
    <row r="406" spans="2:6">
      <c r="B406" s="5"/>
      <c r="C406" s="5"/>
      <c r="D406" s="5"/>
      <c r="E406" s="5"/>
      <c r="F406" s="5"/>
    </row>
    <row r="407" spans="2:6">
      <c r="B407" s="5"/>
      <c r="C407" s="5"/>
      <c r="D407" s="5"/>
      <c r="E407" s="5"/>
      <c r="F407" s="5"/>
    </row>
    <row r="408" spans="2:6">
      <c r="B408" s="5"/>
      <c r="C408" s="5"/>
      <c r="D408" s="5"/>
      <c r="E408" s="5"/>
      <c r="F408" s="5"/>
    </row>
    <row r="409" spans="2:6">
      <c r="B409" s="5"/>
      <c r="C409" s="5"/>
      <c r="D409" s="5"/>
      <c r="E409" s="5"/>
      <c r="F409" s="5"/>
    </row>
    <row r="410" spans="2:6">
      <c r="B410" s="5"/>
      <c r="C410" s="5"/>
      <c r="D410" s="5"/>
      <c r="E410" s="5"/>
      <c r="F410" s="5"/>
    </row>
    <row r="411" spans="2:6">
      <c r="B411" s="5"/>
      <c r="C411" s="5"/>
      <c r="D411" s="5"/>
      <c r="E411" s="5"/>
      <c r="F411" s="5"/>
    </row>
    <row r="412" spans="2:6">
      <c r="B412" s="5"/>
      <c r="C412" s="5"/>
      <c r="D412" s="5"/>
      <c r="E412" s="5"/>
      <c r="F412" s="5"/>
    </row>
    <row r="413" spans="2:6">
      <c r="B413" s="5"/>
      <c r="C413" s="5"/>
      <c r="D413" s="5"/>
      <c r="E413" s="5"/>
      <c r="F413" s="5"/>
    </row>
    <row r="414" spans="2:6">
      <c r="B414" s="5"/>
      <c r="C414" s="5"/>
      <c r="D414" s="5"/>
      <c r="E414" s="5"/>
      <c r="F414" s="5"/>
    </row>
    <row r="415" spans="2:6">
      <c r="B415" s="5"/>
      <c r="C415" s="5"/>
      <c r="D415" s="5"/>
      <c r="E415" s="5"/>
      <c r="F415" s="5"/>
    </row>
    <row r="416" spans="2:6">
      <c r="B416" s="5"/>
      <c r="C416" s="5"/>
      <c r="D416" s="5"/>
      <c r="E416" s="5"/>
      <c r="F416" s="5"/>
    </row>
    <row r="417" spans="2:6">
      <c r="B417" s="5"/>
      <c r="C417" s="5"/>
      <c r="D417" s="5"/>
      <c r="E417" s="5"/>
      <c r="F417" s="5"/>
    </row>
    <row r="418" spans="2:6">
      <c r="B418" s="5"/>
      <c r="C418" s="5"/>
      <c r="D418" s="5"/>
      <c r="E418" s="5"/>
      <c r="F418" s="5"/>
    </row>
    <row r="419" spans="2:6">
      <c r="B419" s="5"/>
      <c r="C419" s="5"/>
      <c r="D419" s="5"/>
      <c r="E419" s="5"/>
      <c r="F419" s="5"/>
    </row>
    <row r="420" spans="2:6">
      <c r="B420" s="5"/>
      <c r="C420" s="5"/>
      <c r="D420" s="5"/>
      <c r="E420" s="5"/>
      <c r="F420" s="5"/>
    </row>
  </sheetData>
  <mergeCells count="11">
    <mergeCell ref="C6:F6"/>
    <mergeCell ref="C7:F7"/>
    <mergeCell ref="C12:F12"/>
    <mergeCell ref="C13:F13"/>
    <mergeCell ref="C14:F14"/>
    <mergeCell ref="D10:F10"/>
    <mergeCell ref="D1:F1"/>
    <mergeCell ref="C2:F2"/>
    <mergeCell ref="D3:F3"/>
    <mergeCell ref="C4:F4"/>
    <mergeCell ref="C5:F5"/>
  </mergeCells>
  <pageMargins left="0.31496062992125984" right="0.39370078740157483" top="0.31496062992125984" bottom="0.27559055118110237" header="0.31496062992125984" footer="0.27559055118110237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2021-10-22T07:09:23Z</dcterms:modified>
</cp:coreProperties>
</file>