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65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0" i="1"/>
  <c r="E110"/>
  <c r="F113"/>
  <c r="E113"/>
  <c r="D113"/>
  <c r="D110" s="1"/>
  <c r="D86" l="1"/>
  <c r="D88" l="1"/>
  <c r="D50" l="1"/>
  <c r="D154" l="1"/>
  <c r="D153" l="1"/>
  <c r="D126" l="1"/>
  <c r="D145" l="1"/>
  <c r="D138" s="1"/>
  <c r="E145"/>
  <c r="E138" s="1"/>
  <c r="F145"/>
  <c r="F138" s="1"/>
  <c r="D27"/>
  <c r="D26" s="1"/>
  <c r="E27"/>
  <c r="E26" s="1"/>
  <c r="F27"/>
  <c r="F26" s="1"/>
  <c r="D32"/>
  <c r="E32"/>
  <c r="F32"/>
  <c r="D37"/>
  <c r="E37"/>
  <c r="F37"/>
  <c r="D40"/>
  <c r="E40"/>
  <c r="F40"/>
  <c r="D42"/>
  <c r="E42"/>
  <c r="F42"/>
  <c r="D45"/>
  <c r="D44" s="1"/>
  <c r="E45"/>
  <c r="E44" s="1"/>
  <c r="F45"/>
  <c r="F44" s="1"/>
  <c r="D49"/>
  <c r="E49"/>
  <c r="F49"/>
  <c r="D51"/>
  <c r="E51"/>
  <c r="F51"/>
  <c r="D53"/>
  <c r="E53"/>
  <c r="F53"/>
  <c r="D55"/>
  <c r="E55"/>
  <c r="F55"/>
  <c r="D59"/>
  <c r="E59"/>
  <c r="F59"/>
  <c r="D62"/>
  <c r="E62"/>
  <c r="F62"/>
  <c r="D64"/>
  <c r="E64"/>
  <c r="F64"/>
  <c r="D67"/>
  <c r="D66" s="1"/>
  <c r="E67"/>
  <c r="E66" s="1"/>
  <c r="F67"/>
  <c r="F66" s="1"/>
  <c r="D74"/>
  <c r="D73" s="1"/>
  <c r="D72" s="1"/>
  <c r="E74"/>
  <c r="E73" s="1"/>
  <c r="E72" s="1"/>
  <c r="F74"/>
  <c r="F73" s="1"/>
  <c r="F72" s="1"/>
  <c r="D78"/>
  <c r="D77" s="1"/>
  <c r="E78"/>
  <c r="E77" s="1"/>
  <c r="F78"/>
  <c r="F77" s="1"/>
  <c r="D81"/>
  <c r="E81"/>
  <c r="F81"/>
  <c r="D83"/>
  <c r="E83"/>
  <c r="F83"/>
  <c r="D85"/>
  <c r="E85"/>
  <c r="F85"/>
  <c r="D87"/>
  <c r="E87"/>
  <c r="F87"/>
  <c r="D89"/>
  <c r="E89"/>
  <c r="F89"/>
  <c r="D106"/>
  <c r="D105" s="1"/>
  <c r="D111"/>
  <c r="E111"/>
  <c r="F111"/>
  <c r="E126"/>
  <c r="E115" s="1"/>
  <c r="F126"/>
  <c r="F115" s="1"/>
  <c r="D115"/>
  <c r="D159"/>
  <c r="D158" s="1"/>
  <c r="E159"/>
  <c r="E158" s="1"/>
  <c r="F159"/>
  <c r="F158" s="1"/>
  <c r="D162"/>
  <c r="D161" s="1"/>
  <c r="D165"/>
  <c r="D164" s="1"/>
  <c r="D109" l="1"/>
  <c r="D108" s="1"/>
  <c r="E109"/>
  <c r="E108" s="1"/>
  <c r="F109"/>
  <c r="F108" s="1"/>
  <c r="E39"/>
  <c r="E36" s="1"/>
  <c r="F61"/>
  <c r="D61"/>
  <c r="F80"/>
  <c r="F76" s="1"/>
  <c r="D80"/>
  <c r="D76" s="1"/>
  <c r="E80"/>
  <c r="E76" s="1"/>
  <c r="E61"/>
  <c r="E48"/>
  <c r="F48"/>
  <c r="D48"/>
  <c r="F39"/>
  <c r="F36" s="1"/>
  <c r="D39"/>
  <c r="D36" s="1"/>
  <c r="F21"/>
  <c r="F20" s="1"/>
  <c r="E21"/>
  <c r="E20" s="1"/>
  <c r="D21"/>
  <c r="D20" s="1"/>
  <c r="F47" l="1"/>
  <c r="F19" s="1"/>
  <c r="F167" s="1"/>
  <c r="D47"/>
  <c r="D19" s="1"/>
  <c r="D167" s="1"/>
  <c r="E47"/>
  <c r="E19" l="1"/>
  <c r="E167" s="1"/>
</calcChain>
</file>

<file path=xl/sharedStrings.xml><?xml version="1.0" encoding="utf-8"?>
<sst xmlns="http://schemas.openxmlformats.org/spreadsheetml/2006/main" count="317" uniqueCount="311">
  <si>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</si>
  <si>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</si>
  <si>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</si>
  <si>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</si>
  <si>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</si>
  <si>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</si>
  <si>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</si>
  <si>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</si>
  <si>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</si>
  <si>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</si>
  <si>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</si>
  <si>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</si>
  <si>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</si>
  <si>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</si>
  <si>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</si>
  <si>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</si>
  <si>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</si>
  <si>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</si>
  <si>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</si>
  <si>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</si>
  <si>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</si>
  <si>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</si>
  <si>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</si>
  <si>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</si>
  <si>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</si>
  <si>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</si>
  <si>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</si>
  <si>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</si>
  <si>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</si>
  <si>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</si>
  <si>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</si>
  <si>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</si>
  <si>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</si>
  <si>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</si>
  <si>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</si>
  <si>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</si>
  <si>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</si>
  <si>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</si>
  <si>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</si>
  <si>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</si>
  <si>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</si>
  <si>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</si>
  <si>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</si>
  <si>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</si>
  <si>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</si>
  <si>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</si>
  <si>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</si>
  <si>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</si>
  <si>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</si>
  <si>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</si>
  <si>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</si>
  <si>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</si>
  <si>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</si>
  <si>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</si>
  <si>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</si>
  <si>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</si>
  <si>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</si>
  <si>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</si>
  <si>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</si>
  <si>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</si>
  <si>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</si>
  <si>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</si>
  <si>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</si>
  <si>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</si>
  <si>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</si>
  <si>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</si>
  <si>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</si>
  <si>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</si>
  <si>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</si>
  <si>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</si>
  <si>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</si>
  <si>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</si>
  <si>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</si>
  <si>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</si>
  <si>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</si>
  <si>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</si>
  <si>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</si>
  <si>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</si>
  <si>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</si>
  <si>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</si>
  <si>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</si>
  <si>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</si>
  <si>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</si>
  <si>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</si>
  <si>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</si>
  <si>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</si>
  <si>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</si>
  <si>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</si>
  <si>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</si>
  <si>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</si>
  <si>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</si>
  <si>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</si>
  <si>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</si>
  <si>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</si>
  <si>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</si>
  <si>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</si>
  <si>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</si>
  <si>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</si>
  <si>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</si>
  <si>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</si>
  <si>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</si>
  <si>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</si>
  <si>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</si>
  <si>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</si>
  <si>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</si>
  <si>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</si>
  <si>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</si>
  <si>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</si>
  <si>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</si>
  <si>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</si>
  <si>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</si>
  <si>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</si>
  <si>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</si>
  <si>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</si>
  <si>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</si>
  <si>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</si>
  <si>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</si>
  <si>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</si>
  <si>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</si>
  <si>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</si>
  <si>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</si>
  <si>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</si>
  <si>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</si>
  <si>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</si>
  <si>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</si>
  <si>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</si>
  <si>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</si>
  <si>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</si>
  <si>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</si>
  <si>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</si>
  <si>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</si>
  <si>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</si>
  <si>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</si>
  <si>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</si>
  <si>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</si>
  <si>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</si>
  <si>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</si>
  <si>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</si>
  <si>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</si>
  <si>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</si>
  <si>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</si>
  <si>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</si>
  <si>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</si>
  <si>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</si>
  <si>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</si>
  <si>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</si>
  <si>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</si>
  <si>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</si>
  <si>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</si>
  <si>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</si>
  <si>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</si>
  <si>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</si>
  <si>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</si>
  <si>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</si>
  <si>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</si>
  <si>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</si>
  <si>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</si>
  <si>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</si>
  <si>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</si>
  <si>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</si>
  <si>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</si>
  <si>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</si>
  <si>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</si>
  <si>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</si>
  <si>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</si>
  <si>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</si>
  <si>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</si>
  <si>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</si>
  <si>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</si>
  <si>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</si>
  <si>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</si>
  <si>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</si>
  <si>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</si>
  <si>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</si>
  <si>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</si>
  <si>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</si>
  <si>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</si>
  <si>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</si>
  <si>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</si>
  <si>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</si>
  <si>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</si>
  <si>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</si>
  <si>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</si>
  <si>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</si>
  <si>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</si>
  <si>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</si>
  <si>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</si>
  <si>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</si>
  <si>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</si>
  <si>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</si>
  <si>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</si>
  <si>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</si>
  <si>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</si>
  <si>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</si>
  <si>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</si>
  <si>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</si>
  <si>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</si>
  <si>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</si>
  <si>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</si>
  <si>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</si>
  <si>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</si>
  <si>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</si>
  <si>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</si>
  <si>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</si>
  <si>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</si>
  <si>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</si>
  <si>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</si>
  <si>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</si>
  <si>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</si>
  <si>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</si>
  <si>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</si>
  <si>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</si>
  <si>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</si>
  <si>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</si>
  <si>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</si>
  <si>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</si>
  <si>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</si>
  <si>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</si>
  <si>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</si>
  <si>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</si>
  <si>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</si>
  <si>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</si>
  <si>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</si>
  <si>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</si>
  <si>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</si>
  <si>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</si>
  <si>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</si>
  <si>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</si>
  <si>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</si>
  <si>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</si>
  <si>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</si>
  <si>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</si>
  <si>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</si>
  <si>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</si>
  <si>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</si>
  <si>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</si>
  <si>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</si>
  <si>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</si>
  <si>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</si>
  <si>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</si>
  <si>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</si>
  <si>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2 18 04010 04 3036 000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</si>
  <si>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</si>
  <si>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организациями остатков субсидий прошлых лет</t>
  </si>
  <si>
    <t>2 18 04000 04 0000 000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</si>
  <si>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</si>
  <si>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</si>
  <si>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 xml:space="preserve">"О бюджете Удомельского городского округа  на 2023 год </t>
  </si>
  <si>
    <t>и на плановый  период 2024 и 2025 годов»</t>
  </si>
  <si>
    <t xml:space="preserve">элементам  доходов классификации доходов бюджетов Российской Федерации  на 2023 год </t>
  </si>
  <si>
    <t>и на плановый  период 2024 и 2025 годов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</si>
  <si>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</si>
  <si>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</si>
  <si>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</si>
  <si>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</si>
  <si>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</si>
  <si>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</si>
  <si>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</si>
  <si>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</si>
  <si>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</si>
  <si>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</si>
  <si>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</si>
  <si>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</si>
  <si>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</si>
  <si>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</si>
  <si>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</si>
  <si>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</si>
  <si>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</si>
  <si>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</si>
  <si>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</si>
  <si>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</si>
  <si>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</si>
  <si>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</si>
  <si>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</si>
  <si>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>Субсидии бюджетам на подготовку проектов межевания земельных участков и на проведение кадастровых работ</t>
  </si>
  <si>
    <t>2 02 25599 04 0000 150</t>
  </si>
  <si>
    <t xml:space="preserve"> местного бюджета по группам, подгруппам, статьям, подстатьям и </t>
  </si>
  <si>
    <t>от 15.12.2022  № 115</t>
  </si>
  <si>
    <t>к решению Удомельской городской Думы</t>
  </si>
  <si>
    <t xml:space="preserve"> О внесении изменений в решение Удомельской 			_x000D_
городской Думы от 15.12.2022 № 115
О бюджете Удомельского городского округа  на 2023 год 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</si>
  <si>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</si>
  <si>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</si>
  <si>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2 02 29999 04 9000 150</t>
  </si>
  <si>
    <t>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</si>
  <si>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2 02 40000 00 0000 150</t>
  </si>
  <si>
    <t>Иные межбюджетные трансферты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</si>
  <si>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</si>
  <si>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</si>
  <si>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2 02 49999 00 0000 150</t>
  </si>
  <si>
    <t>Прочие межбюджетные трансферты, передаваемые бюджетам</t>
  </si>
  <si>
    <t>2 02 29999 04 2075 150</t>
  </si>
  <si>
    <t>Субсидии на приобретение и установку плоскостных спортивных сооружений и оборудования на плоскостные спортивные сооружения  на территории Тверской области</t>
  </si>
  <si>
    <t>Субсидии бюджетам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</si>
  <si>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2 02 20216 04 2179 150</t>
  </si>
  <si>
    <t>2 02 49999 00 8000 150</t>
  </si>
  <si>
    <t>Прочие межбюджетные трансферты, передаваемые бюджетам на реализацию образовательных проектов в рамках реализации программ поддержки школьных инициатив Тверской области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</si>
  <si>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</si>
  <si>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</si>
  <si>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2 02 25519 04 0000 150</t>
  </si>
  <si>
    <t xml:space="preserve">Субсидии на государственную поддержку отрасли культуры </t>
  </si>
  <si>
    <t>2 02 49999 00 2164 150</t>
  </si>
  <si>
    <t xml:space="preserve"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</si>
  <si>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</si>
  <si>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2 02 35179 04 0000 150</t>
  </si>
  <si>
    <t>2 02 29999 04 2244 150</t>
  </si>
  <si>
    <t>Субсидии бюджетам городских округов (на осуществление единовременной выплаты к началу учебного года работникам муниципальных образовательных организаций)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</si>
  <si>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</si>
  <si>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городских округов за достижение показателей деятельности органов местного самоуправления</t>
  </si>
  <si>
    <t>2 02 16549 00 0000 150</t>
  </si>
  <si>
    <t>2 02 16549 04 0000 150</t>
  </si>
  <si>
    <t xml:space="preserve">от 27.12.2023 №197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</si>
</sst>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6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9" fillId="0" borderId="0"/>
    <xf numFmtId="0" fontId="1" fillId="0" borderId="0"/>
    <xf numFmtId="43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  <xf numFmtId="0" fontId="16" fillId="0" borderId="0"/>
  </cellStyleXfs>
  <cellXfs count="1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horizontal="center" vertical="top" wrapText="1"/>
    </xf>
    <xf numFmtId="165" fontId="14" fillId="0" borderId="1" xfId="10" applyNumberFormat="1" applyFont="1" applyFill="1" applyBorder="1" applyAlignment="1">
      <alignment horizontal="center" vertical="center"/>
    </xf>
    <xf numFmtId="165" fontId="8" fillId="0" borderId="1" xfId="13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11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14" fillId="0" borderId="1" xfId="8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11" applyNumberFormat="1" applyFont="1" applyFill="1" applyBorder="1" applyAlignment="1">
      <alignment horizontal="center" vertical="center" wrapText="1"/>
    </xf>
    <xf numFmtId="165" fontId="14" fillId="0" borderId="1" xfId="11" applyNumberFormat="1" applyFont="1" applyFill="1" applyBorder="1" applyAlignment="1">
      <alignment horizontal="center" vertical="center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5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14" fillId="0" borderId="3" xfId="0" applyFont="1" applyBorder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165" fontId="9" fillId="0" borderId="1" xfId="8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165" fontId="12" fillId="0" borderId="1" xfId="8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165" fontId="8" fillId="0" borderId="3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wrapText="1"/>
    </xf>
    <xf numFmtId="165" fontId="14" fillId="0" borderId="5" xfId="8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6" fillId="0" borderId="1" xfId="0" applyFont="1" applyBorder="1" applyAlignment="1">
      <alignment horizontal="justify" vertical="center" wrapText="1"/>
    </xf>
    <xf numFmtId="0" fontId="21" fillId="0" borderId="0" xfId="0" applyFont="1" applyAlignment="1">
      <alignment horizontal="right"/>
    </xf>
    <xf numFmtId="0" fontId="8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165" fontId="2" fillId="4" borderId="1" xfId="0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horizontal="right"/>
    </xf>
    <xf numFmtId="0" fontId="21" fillId="3" borderId="0" xfId="0" applyFont="1" applyFill="1" applyAlignment="1">
      <alignment horizontal="right"/>
    </xf>
    <xf numFmtId="0" fontId="21" fillId="0" borderId="0" xfId="0" applyFont="1" applyAlignment="1">
      <alignment horizontal="right" wrapText="1"/>
    </xf>
  </cellXfs>
  <cellStyles count="14">
    <cellStyle name="Обычный" xfId="0" builtinId="0"/>
    <cellStyle name="Обычный 10" xfId="5"/>
    <cellStyle name="Обычный 11" xfId="8"/>
    <cellStyle name="Обычный 2 2" xfId="13"/>
    <cellStyle name="Обычный 8" xfId="7"/>
    <cellStyle name="Обычный_Прилож. № (общее образ) " xfId="12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0"/>
  <sheetViews>
    <sheetView tabSelected="1" view="pageBreakPreview" topLeftCell="B1" zoomScale="142" zoomScaleNormal="118" zoomScaleSheetLayoutView="142" workbookViewId="0">
      <selection activeCell="I5" sqref="I5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1" spans="1:6">
      <c r="C1" s="109"/>
      <c r="D1" s="109"/>
      <c r="E1" s="109"/>
      <c r="F1" s="110" t="s">
        <v>238</v>
      </c>
    </row>
    <row r="2" spans="1:6">
      <c r="C2" s="109"/>
      <c r="D2" s="109"/>
      <c r="E2" s="109"/>
      <c r="F2" s="110" t="s">
        <v>278</v>
      </c>
    </row>
    <row r="3" spans="1:6">
      <c r="C3" s="109"/>
      <c r="D3" s="109"/>
      <c r="E3" s="109"/>
      <c r="F3" s="119" t="s">
        <v>310</v>
      </c>
    </row>
    <row r="4" spans="1:6" ht="46.5" customHeight="1">
      <c r="C4" s="125" t="s">
        <v>279</v>
      </c>
      <c r="D4" s="125"/>
      <c r="E4" s="125"/>
      <c r="F4" s="125"/>
    </row>
    <row r="5" spans="1:6">
      <c r="C5" s="109"/>
      <c r="D5" s="109"/>
      <c r="E5" s="109"/>
      <c r="F5" s="110" t="s">
        <v>248</v>
      </c>
    </row>
    <row r="6" spans="1:6">
      <c r="C6" s="111"/>
      <c r="D6" s="111"/>
      <c r="E6" s="111"/>
      <c r="F6" s="111"/>
    </row>
    <row r="7" spans="1:6">
      <c r="B7" s="48"/>
      <c r="C7" s="109"/>
      <c r="D7" s="124" t="s">
        <v>238</v>
      </c>
      <c r="E7" s="124"/>
      <c r="F7" s="124"/>
    </row>
    <row r="8" spans="1:6">
      <c r="B8" s="49"/>
      <c r="C8" s="109"/>
      <c r="D8" s="109"/>
      <c r="E8" s="109"/>
      <c r="F8" s="110" t="s">
        <v>71</v>
      </c>
    </row>
    <row r="9" spans="1:6">
      <c r="B9" s="48"/>
      <c r="C9" s="123" t="s">
        <v>277</v>
      </c>
      <c r="D9" s="123"/>
      <c r="E9" s="123"/>
      <c r="F9" s="123"/>
    </row>
    <row r="10" spans="1:6">
      <c r="B10" s="48"/>
      <c r="C10" s="123" t="s">
        <v>247</v>
      </c>
      <c r="D10" s="123"/>
      <c r="E10" s="123"/>
      <c r="F10" s="123"/>
    </row>
    <row r="11" spans="1:6">
      <c r="B11" s="48"/>
      <c r="C11" s="123" t="s">
        <v>248</v>
      </c>
      <c r="D11" s="123"/>
      <c r="E11" s="123"/>
      <c r="F11" s="123"/>
    </row>
    <row r="12" spans="1:6">
      <c r="B12" s="48"/>
      <c r="C12" s="48"/>
      <c r="D12" s="48"/>
      <c r="E12" s="48"/>
      <c r="F12" s="48"/>
    </row>
    <row r="13" spans="1:6">
      <c r="B13" s="48"/>
      <c r="C13" s="2" t="s">
        <v>0</v>
      </c>
      <c r="D13" s="48"/>
      <c r="E13" s="48"/>
      <c r="F13" s="48"/>
    </row>
    <row r="14" spans="1:6">
      <c r="A14" s="1"/>
      <c r="B14" s="50"/>
      <c r="C14" s="2" t="s">
        <v>276</v>
      </c>
      <c r="D14" s="50"/>
      <c r="E14" s="50"/>
      <c r="F14" s="50"/>
    </row>
    <row r="15" spans="1:6">
      <c r="A15" s="1"/>
      <c r="B15" s="50"/>
      <c r="C15" s="2" t="s">
        <v>249</v>
      </c>
      <c r="D15" s="50"/>
      <c r="E15" s="50"/>
      <c r="F15" s="50"/>
    </row>
    <row r="16" spans="1:6">
      <c r="B16" s="48"/>
      <c r="C16" s="2" t="s">
        <v>250</v>
      </c>
      <c r="D16" s="48"/>
      <c r="E16" s="48"/>
      <c r="F16" s="48"/>
    </row>
    <row r="17" spans="2:6">
      <c r="B17" s="48"/>
      <c r="C17" s="48"/>
      <c r="D17" s="48"/>
      <c r="E17" s="48"/>
      <c r="F17" s="3" t="s">
        <v>1</v>
      </c>
    </row>
    <row r="18" spans="2:6" ht="57.75" customHeight="1">
      <c r="B18" s="5" t="s">
        <v>9</v>
      </c>
      <c r="C18" s="6" t="s">
        <v>8</v>
      </c>
      <c r="D18" s="6" t="s">
        <v>182</v>
      </c>
      <c r="E18" s="6" t="s">
        <v>217</v>
      </c>
      <c r="F18" s="6" t="s">
        <v>251</v>
      </c>
    </row>
    <row r="19" spans="2:6" ht="15" customHeight="1">
      <c r="B19" s="12" t="s">
        <v>2</v>
      </c>
      <c r="C19" s="13" t="s">
        <v>3</v>
      </c>
      <c r="D19" s="56">
        <f>D20+D26+D32+D36+D44+D47+D66+D72+D76+D89+D105</f>
        <v>497929.50000000006</v>
      </c>
      <c r="E19" s="56">
        <f>E20+E26+E32+E36+E44+E47+E66+E72+E76+E89+E105</f>
        <v>499250.70000000007</v>
      </c>
      <c r="F19" s="56">
        <f>F20+F26+F32+F36+F44+F47+F66+F72+F76+F89+F105</f>
        <v>469464</v>
      </c>
    </row>
    <row r="20" spans="2:6" ht="14.25" customHeight="1">
      <c r="B20" s="12" t="s">
        <v>4</v>
      </c>
      <c r="C20" s="12" t="s">
        <v>5</v>
      </c>
      <c r="D20" s="56">
        <f>SUM(D21)</f>
        <v>371365.2</v>
      </c>
      <c r="E20" s="56">
        <f>SUM(E21)</f>
        <v>354730.10000000003</v>
      </c>
      <c r="F20" s="56">
        <f>SUM(F21)</f>
        <v>342440.50000000006</v>
      </c>
    </row>
    <row r="21" spans="2:6" ht="15" customHeight="1">
      <c r="B21" s="14" t="s">
        <v>6</v>
      </c>
      <c r="C21" s="15" t="s">
        <v>7</v>
      </c>
      <c r="D21" s="57">
        <f>SUM(D22:D25)</f>
        <v>371365.2</v>
      </c>
      <c r="E21" s="57">
        <f>SUM(E22:E25)</f>
        <v>354730.10000000003</v>
      </c>
      <c r="F21" s="57">
        <f>SUM(F22:F25)</f>
        <v>342440.50000000006</v>
      </c>
    </row>
    <row r="22" spans="2:6" ht="122.25" customHeight="1">
      <c r="B22" s="16" t="s">
        <v>10</v>
      </c>
      <c r="C22" s="17" t="s">
        <v>11</v>
      </c>
      <c r="D22" s="58">
        <v>366110.9</v>
      </c>
      <c r="E22" s="58">
        <v>349495.2</v>
      </c>
      <c r="F22" s="58">
        <v>337200.4</v>
      </c>
    </row>
    <row r="23" spans="2:6" ht="169.5" customHeight="1">
      <c r="B23" s="16" t="s">
        <v>12</v>
      </c>
      <c r="C23" s="17" t="s">
        <v>13</v>
      </c>
      <c r="D23" s="58">
        <v>471.8</v>
      </c>
      <c r="E23" s="58">
        <v>451</v>
      </c>
      <c r="F23" s="58">
        <v>435.5</v>
      </c>
    </row>
    <row r="24" spans="2:6" ht="76.5" customHeight="1">
      <c r="B24" s="16" t="s">
        <v>14</v>
      </c>
      <c r="C24" s="17" t="s">
        <v>15</v>
      </c>
      <c r="D24" s="58">
        <v>2317.6999999999998</v>
      </c>
      <c r="E24" s="58">
        <v>2215.6999999999998</v>
      </c>
      <c r="F24" s="58">
        <v>2140.1999999999998</v>
      </c>
    </row>
    <row r="25" spans="2:6" ht="65.25" customHeight="1">
      <c r="B25" s="16" t="s">
        <v>183</v>
      </c>
      <c r="C25" s="17" t="s">
        <v>184</v>
      </c>
      <c r="D25" s="58">
        <v>2464.8000000000002</v>
      </c>
      <c r="E25" s="58">
        <v>2568.1999999999998</v>
      </c>
      <c r="F25" s="58">
        <v>2664.4</v>
      </c>
    </row>
    <row r="26" spans="2:6" ht="43.5" customHeight="1">
      <c r="B26" s="12" t="s">
        <v>16</v>
      </c>
      <c r="C26" s="13" t="s">
        <v>17</v>
      </c>
      <c r="D26" s="56">
        <f>SUM(D27)</f>
        <v>29020.199999999997</v>
      </c>
      <c r="E26" s="56">
        <f>SUM(E27)</f>
        <v>27561.7</v>
      </c>
      <c r="F26" s="56">
        <f>SUM(F27)</f>
        <v>29055.099999999995</v>
      </c>
    </row>
    <row r="27" spans="2:6" ht="49.5" customHeight="1">
      <c r="B27" s="18" t="s">
        <v>18</v>
      </c>
      <c r="C27" s="19" t="s">
        <v>19</v>
      </c>
      <c r="D27" s="57">
        <f>SUM(D28:D31)</f>
        <v>29020.199999999997</v>
      </c>
      <c r="E27" s="57">
        <f>SUM(E28:E31)</f>
        <v>27561.7</v>
      </c>
      <c r="F27" s="57">
        <f>SUM(F28:F31)</f>
        <v>29055.099999999995</v>
      </c>
    </row>
    <row r="28" spans="2:6" ht="63" customHeight="1">
      <c r="B28" s="16" t="s">
        <v>20</v>
      </c>
      <c r="C28" s="20" t="s">
        <v>21</v>
      </c>
      <c r="D28" s="58">
        <v>15093.4</v>
      </c>
      <c r="E28" s="58">
        <v>13149.2</v>
      </c>
      <c r="F28" s="58">
        <v>13895.8</v>
      </c>
    </row>
    <row r="29" spans="2:6" ht="94.5" customHeight="1">
      <c r="B29" s="16" t="s">
        <v>22</v>
      </c>
      <c r="C29" s="20" t="s">
        <v>23</v>
      </c>
      <c r="D29" s="58">
        <v>75.3</v>
      </c>
      <c r="E29" s="58">
        <v>89.8</v>
      </c>
      <c r="F29" s="58">
        <v>92.4</v>
      </c>
    </row>
    <row r="30" spans="2:6" ht="91.5" customHeight="1">
      <c r="B30" s="16" t="s">
        <v>24</v>
      </c>
      <c r="C30" s="20" t="s">
        <v>25</v>
      </c>
      <c r="D30" s="58">
        <v>15667.5</v>
      </c>
      <c r="E30" s="58">
        <v>16044.7</v>
      </c>
      <c r="F30" s="58">
        <v>16778.099999999999</v>
      </c>
    </row>
    <row r="31" spans="2:6" ht="90.75" customHeight="1">
      <c r="B31" s="16" t="s">
        <v>26</v>
      </c>
      <c r="C31" s="20" t="s">
        <v>27</v>
      </c>
      <c r="D31" s="58">
        <v>-1816</v>
      </c>
      <c r="E31" s="58">
        <v>-1722</v>
      </c>
      <c r="F31" s="58">
        <v>-1711.2</v>
      </c>
    </row>
    <row r="32" spans="2:6" ht="16.5" customHeight="1">
      <c r="B32" s="12" t="s">
        <v>28</v>
      </c>
      <c r="C32" s="13" t="s">
        <v>29</v>
      </c>
      <c r="D32" s="56">
        <f>SUM(D33:D35)</f>
        <v>24026.5</v>
      </c>
      <c r="E32" s="56">
        <f>SUM(E33:E35)</f>
        <v>24031.4</v>
      </c>
      <c r="F32" s="56">
        <f>SUM(F33:F35)</f>
        <v>24046.1</v>
      </c>
    </row>
    <row r="33" spans="2:6" ht="33" customHeight="1">
      <c r="B33" s="16" t="s">
        <v>212</v>
      </c>
      <c r="C33" s="17" t="s">
        <v>211</v>
      </c>
      <c r="D33" s="58">
        <v>16108.5</v>
      </c>
      <c r="E33" s="58">
        <v>15546.4</v>
      </c>
      <c r="F33" s="58">
        <v>14964.1</v>
      </c>
    </row>
    <row r="34" spans="2:6">
      <c r="B34" s="16" t="s">
        <v>30</v>
      </c>
      <c r="C34" s="16" t="s">
        <v>31</v>
      </c>
      <c r="D34" s="58">
        <v>191</v>
      </c>
      <c r="E34" s="58">
        <v>200</v>
      </c>
      <c r="F34" s="58">
        <v>207</v>
      </c>
    </row>
    <row r="35" spans="2:6" ht="32.25" customHeight="1">
      <c r="B35" s="16" t="s">
        <v>32</v>
      </c>
      <c r="C35" s="21" t="s">
        <v>33</v>
      </c>
      <c r="D35" s="58">
        <v>7727</v>
      </c>
      <c r="E35" s="58">
        <v>8285</v>
      </c>
      <c r="F35" s="58">
        <v>8875</v>
      </c>
    </row>
    <row r="36" spans="2:6" ht="15.75" customHeight="1">
      <c r="B36" s="22" t="s">
        <v>76</v>
      </c>
      <c r="C36" s="23" t="s">
        <v>77</v>
      </c>
      <c r="D36" s="56">
        <f>SUM(D37+D39)</f>
        <v>42953</v>
      </c>
      <c r="E36" s="56">
        <f>SUM(E37+E39)</f>
        <v>43624</v>
      </c>
      <c r="F36" s="56">
        <f>SUM(F37+F39)</f>
        <v>44306</v>
      </c>
    </row>
    <row r="37" spans="2:6" ht="16.5" customHeight="1">
      <c r="B37" s="14" t="s">
        <v>78</v>
      </c>
      <c r="C37" s="15" t="s">
        <v>79</v>
      </c>
      <c r="D37" s="57">
        <f>SUM(D38)</f>
        <v>9287</v>
      </c>
      <c r="E37" s="57">
        <f t="shared" ref="E37:F37" si="0">SUM(E38)</f>
        <v>9371</v>
      </c>
      <c r="F37" s="57">
        <f t="shared" si="0"/>
        <v>9455</v>
      </c>
    </row>
    <row r="38" spans="2:6" ht="60" customHeight="1">
      <c r="B38" s="16" t="s">
        <v>93</v>
      </c>
      <c r="C38" s="17" t="s">
        <v>92</v>
      </c>
      <c r="D38" s="58">
        <v>9287</v>
      </c>
      <c r="E38" s="58">
        <v>9371</v>
      </c>
      <c r="F38" s="58">
        <v>9455</v>
      </c>
    </row>
    <row r="39" spans="2:6" ht="15.75" customHeight="1">
      <c r="B39" s="14" t="s">
        <v>80</v>
      </c>
      <c r="C39" s="15" t="s">
        <v>81</v>
      </c>
      <c r="D39" s="57">
        <f>SUM(D40+D42)</f>
        <v>33666</v>
      </c>
      <c r="E39" s="57">
        <f t="shared" ref="E39:F39" si="1">SUM(E40+E42)</f>
        <v>34253</v>
      </c>
      <c r="F39" s="57">
        <f t="shared" si="1"/>
        <v>34851</v>
      </c>
    </row>
    <row r="40" spans="2:6" ht="16.5" customHeight="1">
      <c r="B40" s="16" t="s">
        <v>82</v>
      </c>
      <c r="C40" s="16" t="s">
        <v>86</v>
      </c>
      <c r="D40" s="58">
        <f>D41</f>
        <v>24724</v>
      </c>
      <c r="E40" s="58">
        <f t="shared" ref="E40:F40" si="2">E41</f>
        <v>25293</v>
      </c>
      <c r="F40" s="58">
        <f t="shared" si="2"/>
        <v>25874</v>
      </c>
    </row>
    <row r="41" spans="2:6" ht="46.5" customHeight="1">
      <c r="B41" s="16" t="s">
        <v>85</v>
      </c>
      <c r="C41" s="16" t="s">
        <v>84</v>
      </c>
      <c r="D41" s="58">
        <v>24724</v>
      </c>
      <c r="E41" s="58">
        <v>25293</v>
      </c>
      <c r="F41" s="58">
        <v>25874</v>
      </c>
    </row>
    <row r="42" spans="2:6" ht="14.25" customHeight="1">
      <c r="B42" s="16" t="s">
        <v>83</v>
      </c>
      <c r="C42" s="16" t="s">
        <v>87</v>
      </c>
      <c r="D42" s="58">
        <f>SUM(D43)</f>
        <v>8942</v>
      </c>
      <c r="E42" s="58">
        <f>SUM(E43)</f>
        <v>8960</v>
      </c>
      <c r="F42" s="58">
        <f>SUM(F43)</f>
        <v>8977</v>
      </c>
    </row>
    <row r="43" spans="2:6" ht="48" customHeight="1">
      <c r="B43" s="16" t="s">
        <v>89</v>
      </c>
      <c r="C43" s="16" t="s">
        <v>88</v>
      </c>
      <c r="D43" s="58">
        <v>8942</v>
      </c>
      <c r="E43" s="58">
        <v>8960</v>
      </c>
      <c r="F43" s="58">
        <v>8977</v>
      </c>
    </row>
    <row r="44" spans="2:6" ht="15" customHeight="1">
      <c r="B44" s="12" t="s">
        <v>72</v>
      </c>
      <c r="C44" s="12" t="s">
        <v>73</v>
      </c>
      <c r="D44" s="56">
        <f>SUM(D45)</f>
        <v>4918</v>
      </c>
      <c r="E44" s="56">
        <f t="shared" ref="E44:F44" si="3">SUM(E45)</f>
        <v>4918</v>
      </c>
      <c r="F44" s="56">
        <f t="shared" si="3"/>
        <v>4918</v>
      </c>
    </row>
    <row r="45" spans="2:6" ht="50.25" customHeight="1">
      <c r="B45" s="16" t="s">
        <v>90</v>
      </c>
      <c r="C45" s="16" t="s">
        <v>91</v>
      </c>
      <c r="D45" s="58">
        <f>D46</f>
        <v>4918</v>
      </c>
      <c r="E45" s="58">
        <f>E46</f>
        <v>4918</v>
      </c>
      <c r="F45" s="58">
        <f>F46</f>
        <v>4918</v>
      </c>
    </row>
    <row r="46" spans="2:6" ht="98.45" customHeight="1">
      <c r="B46" s="16" t="s">
        <v>74</v>
      </c>
      <c r="C46" s="17" t="s">
        <v>75</v>
      </c>
      <c r="D46" s="58">
        <v>4918</v>
      </c>
      <c r="E46" s="58">
        <v>4918</v>
      </c>
      <c r="F46" s="58">
        <v>4918</v>
      </c>
    </row>
    <row r="47" spans="2:6" ht="44.25" customHeight="1">
      <c r="B47" s="12" t="s">
        <v>34</v>
      </c>
      <c r="C47" s="13" t="s">
        <v>35</v>
      </c>
      <c r="D47" s="56">
        <f>SUM(D48+D57+D59+D61)</f>
        <v>14825.7</v>
      </c>
      <c r="E47" s="56">
        <f t="shared" ref="E47:F47" si="4">SUM(E48+E57+E59+E61)</f>
        <v>16677</v>
      </c>
      <c r="F47" s="56">
        <f t="shared" si="4"/>
        <v>16740.2</v>
      </c>
    </row>
    <row r="48" spans="2:6" ht="154.5" customHeight="1">
      <c r="B48" s="14" t="s">
        <v>36</v>
      </c>
      <c r="C48" s="15" t="s">
        <v>37</v>
      </c>
      <c r="D48" s="57">
        <f>D49+D51+D53+D55</f>
        <v>11911.9</v>
      </c>
      <c r="E48" s="57">
        <f>E49+E51+E53+E55</f>
        <v>13711.9</v>
      </c>
      <c r="F48" s="57">
        <f>F49+F51+F53+F55</f>
        <v>13711.9</v>
      </c>
    </row>
    <row r="49" spans="2:6" ht="108" customHeight="1">
      <c r="B49" s="16" t="s">
        <v>38</v>
      </c>
      <c r="C49" s="17" t="s">
        <v>39</v>
      </c>
      <c r="D49" s="58">
        <f>D50</f>
        <v>6500</v>
      </c>
      <c r="E49" s="58">
        <f>E50</f>
        <v>8300</v>
      </c>
      <c r="F49" s="58">
        <f>F50</f>
        <v>8300</v>
      </c>
    </row>
    <row r="50" spans="2:6" ht="111" customHeight="1">
      <c r="B50" s="16" t="s">
        <v>94</v>
      </c>
      <c r="C50" s="24" t="s">
        <v>95</v>
      </c>
      <c r="D50" s="58">
        <f>8300-1800</f>
        <v>6500</v>
      </c>
      <c r="E50" s="58">
        <v>8300</v>
      </c>
      <c r="F50" s="58">
        <v>8300</v>
      </c>
    </row>
    <row r="51" spans="2:6" ht="104.25" customHeight="1">
      <c r="B51" s="25" t="s">
        <v>69</v>
      </c>
      <c r="C51" s="17" t="s">
        <v>70</v>
      </c>
      <c r="D51" s="58">
        <f>D52</f>
        <v>1350</v>
      </c>
      <c r="E51" s="58">
        <f t="shared" ref="E51:F51" si="5">E52</f>
        <v>1350</v>
      </c>
      <c r="F51" s="58">
        <f t="shared" si="5"/>
        <v>1350</v>
      </c>
    </row>
    <row r="52" spans="2:6" ht="105" customHeight="1">
      <c r="B52" s="25" t="s">
        <v>96</v>
      </c>
      <c r="C52" s="17" t="s">
        <v>97</v>
      </c>
      <c r="D52" s="58">
        <v>1350</v>
      </c>
      <c r="E52" s="58">
        <v>1350</v>
      </c>
      <c r="F52" s="58">
        <v>1350</v>
      </c>
    </row>
    <row r="53" spans="2:6" ht="125.45" customHeight="1">
      <c r="B53" s="25" t="s">
        <v>100</v>
      </c>
      <c r="C53" s="24" t="s">
        <v>101</v>
      </c>
      <c r="D53" s="58">
        <f>D54</f>
        <v>718.8</v>
      </c>
      <c r="E53" s="58">
        <f t="shared" ref="E53:F53" si="6">E54</f>
        <v>718.8</v>
      </c>
      <c r="F53" s="58">
        <f t="shared" si="6"/>
        <v>718.8</v>
      </c>
    </row>
    <row r="54" spans="2:6" ht="97.15" customHeight="1">
      <c r="B54" s="16" t="s">
        <v>102</v>
      </c>
      <c r="C54" s="17" t="s">
        <v>103</v>
      </c>
      <c r="D54" s="58">
        <v>718.8</v>
      </c>
      <c r="E54" s="58">
        <v>718.8</v>
      </c>
      <c r="F54" s="58">
        <v>718.8</v>
      </c>
    </row>
    <row r="55" spans="2:6" ht="60">
      <c r="B55" s="16" t="s">
        <v>40</v>
      </c>
      <c r="C55" s="17" t="s">
        <v>41</v>
      </c>
      <c r="D55" s="58">
        <f>D56</f>
        <v>3343.1</v>
      </c>
      <c r="E55" s="58">
        <f>E56</f>
        <v>3343.1</v>
      </c>
      <c r="F55" s="58">
        <f>F56</f>
        <v>3343.1</v>
      </c>
    </row>
    <row r="56" spans="2:6" ht="46.5" customHeight="1">
      <c r="B56" s="16" t="s">
        <v>98</v>
      </c>
      <c r="C56" s="20" t="s">
        <v>99</v>
      </c>
      <c r="D56" s="58">
        <v>3343.1</v>
      </c>
      <c r="E56" s="58">
        <v>3343.1</v>
      </c>
      <c r="F56" s="58">
        <v>3343.1</v>
      </c>
    </row>
    <row r="57" spans="2:6" ht="106.5" hidden="1" customHeight="1">
      <c r="B57" s="31" t="s">
        <v>116</v>
      </c>
      <c r="C57" s="32" t="s">
        <v>117</v>
      </c>
      <c r="D57" s="54"/>
      <c r="E57" s="54"/>
      <c r="F57" s="54"/>
    </row>
    <row r="58" spans="2:6" ht="89.25" hidden="1" customHeight="1">
      <c r="B58" s="33" t="s">
        <v>118</v>
      </c>
      <c r="C58" s="34" t="s">
        <v>119</v>
      </c>
      <c r="D58" s="55"/>
      <c r="E58" s="55"/>
      <c r="F58" s="55"/>
    </row>
    <row r="59" spans="2:6" ht="46.5" customHeight="1">
      <c r="B59" s="31" t="s">
        <v>218</v>
      </c>
      <c r="C59" s="60" t="s">
        <v>219</v>
      </c>
      <c r="D59" s="57">
        <f>D60</f>
        <v>282.5</v>
      </c>
      <c r="E59" s="57">
        <f t="shared" ref="E59:F59" si="7">E60</f>
        <v>333.8</v>
      </c>
      <c r="F59" s="57">
        <f t="shared" si="7"/>
        <v>397</v>
      </c>
    </row>
    <row r="60" spans="2:6" ht="77.25" customHeight="1">
      <c r="B60" s="33" t="s">
        <v>220</v>
      </c>
      <c r="C60" s="34" t="s">
        <v>221</v>
      </c>
      <c r="D60" s="58">
        <v>282.5</v>
      </c>
      <c r="E60" s="58">
        <v>333.8</v>
      </c>
      <c r="F60" s="58">
        <v>397</v>
      </c>
    </row>
    <row r="61" spans="2:6" ht="129.6" customHeight="1">
      <c r="B61" s="14" t="s">
        <v>116</v>
      </c>
      <c r="C61" s="42" t="s">
        <v>117</v>
      </c>
      <c r="D61" s="57">
        <f>D62+D64</f>
        <v>2631.3</v>
      </c>
      <c r="E61" s="57">
        <f t="shared" ref="E61:F61" si="8">E62+E64</f>
        <v>2631.3</v>
      </c>
      <c r="F61" s="57">
        <f t="shared" si="8"/>
        <v>2631.3</v>
      </c>
    </row>
    <row r="62" spans="2:6" ht="136.5" customHeight="1">
      <c r="B62" s="16" t="s">
        <v>226</v>
      </c>
      <c r="C62" s="61" t="s">
        <v>225</v>
      </c>
      <c r="D62" s="58">
        <f>D63</f>
        <v>1790.4</v>
      </c>
      <c r="E62" s="58">
        <f t="shared" ref="E62:F62" si="9">E63</f>
        <v>1790.4</v>
      </c>
      <c r="F62" s="58">
        <f t="shared" si="9"/>
        <v>1790.4</v>
      </c>
    </row>
    <row r="63" spans="2:6" ht="109.5" customHeight="1">
      <c r="B63" s="16" t="s">
        <v>118</v>
      </c>
      <c r="C63" s="20" t="s">
        <v>119</v>
      </c>
      <c r="D63" s="58">
        <v>1790.4</v>
      </c>
      <c r="E63" s="58">
        <v>1790.4</v>
      </c>
      <c r="F63" s="58">
        <v>1790.4</v>
      </c>
    </row>
    <row r="64" spans="2:6" ht="172.5" customHeight="1">
      <c r="B64" s="16" t="s">
        <v>227</v>
      </c>
      <c r="C64" s="20" t="s">
        <v>224</v>
      </c>
      <c r="D64" s="58">
        <f>D65</f>
        <v>840.9</v>
      </c>
      <c r="E64" s="58">
        <f t="shared" ref="E64:F64" si="10">E65</f>
        <v>840.9</v>
      </c>
      <c r="F64" s="58">
        <f t="shared" si="10"/>
        <v>840.9</v>
      </c>
    </row>
    <row r="65" spans="2:6" ht="153.75" customHeight="1">
      <c r="B65" s="16" t="s">
        <v>223</v>
      </c>
      <c r="C65" s="20" t="s">
        <v>222</v>
      </c>
      <c r="D65" s="58">
        <v>840.9</v>
      </c>
      <c r="E65" s="58">
        <v>840.9</v>
      </c>
      <c r="F65" s="58">
        <v>840.9</v>
      </c>
    </row>
    <row r="66" spans="2:6" ht="28.5">
      <c r="B66" s="12" t="s">
        <v>42</v>
      </c>
      <c r="C66" s="13" t="s">
        <v>43</v>
      </c>
      <c r="D66" s="56">
        <f>D67</f>
        <v>565.5</v>
      </c>
      <c r="E66" s="56">
        <f>E67</f>
        <v>565.5</v>
      </c>
      <c r="F66" s="56">
        <f>F67</f>
        <v>565.5</v>
      </c>
    </row>
    <row r="67" spans="2:6" ht="30.75" customHeight="1">
      <c r="B67" s="14" t="s">
        <v>44</v>
      </c>
      <c r="C67" s="15" t="s">
        <v>45</v>
      </c>
      <c r="D67" s="57">
        <f>SUM(D68:D71)</f>
        <v>565.5</v>
      </c>
      <c r="E67" s="57">
        <f>SUM(E68:E71)</f>
        <v>565.5</v>
      </c>
      <c r="F67" s="57">
        <f>SUM(F68:F71)</f>
        <v>565.5</v>
      </c>
    </row>
    <row r="68" spans="2:6" ht="32.25" customHeight="1">
      <c r="B68" s="16" t="s">
        <v>46</v>
      </c>
      <c r="C68" s="17" t="s">
        <v>47</v>
      </c>
      <c r="D68" s="58">
        <v>9.4</v>
      </c>
      <c r="E68" s="58">
        <v>9.4</v>
      </c>
      <c r="F68" s="58">
        <v>9.4</v>
      </c>
    </row>
    <row r="69" spans="2:6" ht="29.25" customHeight="1">
      <c r="B69" s="16" t="s">
        <v>48</v>
      </c>
      <c r="C69" s="17" t="s">
        <v>49</v>
      </c>
      <c r="D69" s="58">
        <v>0.2</v>
      </c>
      <c r="E69" s="58">
        <v>0.2</v>
      </c>
      <c r="F69" s="58">
        <v>0.2</v>
      </c>
    </row>
    <row r="70" spans="2:6" ht="21" customHeight="1">
      <c r="B70" s="16" t="s">
        <v>120</v>
      </c>
      <c r="C70" s="33" t="s">
        <v>122</v>
      </c>
      <c r="D70" s="59">
        <v>224.4</v>
      </c>
      <c r="E70" s="59">
        <v>224.4</v>
      </c>
      <c r="F70" s="59">
        <v>224.4</v>
      </c>
    </row>
    <row r="71" spans="2:6" ht="32.25" customHeight="1">
      <c r="B71" s="16" t="s">
        <v>121</v>
      </c>
      <c r="C71" s="51" t="s">
        <v>123</v>
      </c>
      <c r="D71" s="58">
        <v>331.5</v>
      </c>
      <c r="E71" s="58">
        <v>331.5</v>
      </c>
      <c r="F71" s="58">
        <v>331.5</v>
      </c>
    </row>
    <row r="72" spans="2:6" ht="30" customHeight="1">
      <c r="B72" s="12" t="s">
        <v>50</v>
      </c>
      <c r="C72" s="13" t="s">
        <v>51</v>
      </c>
      <c r="D72" s="56">
        <f>D73</f>
        <v>2276.3000000000002</v>
      </c>
      <c r="E72" s="56">
        <f t="shared" ref="E72:F72" si="11">E73</f>
        <v>2276.3000000000002</v>
      </c>
      <c r="F72" s="56">
        <f t="shared" si="11"/>
        <v>2276.3000000000002</v>
      </c>
    </row>
    <row r="73" spans="2:6" ht="18" customHeight="1">
      <c r="B73" s="14" t="s">
        <v>52</v>
      </c>
      <c r="C73" s="15" t="s">
        <v>53</v>
      </c>
      <c r="D73" s="57">
        <f>D74</f>
        <v>2276.3000000000002</v>
      </c>
      <c r="E73" s="57">
        <f t="shared" ref="E73:F74" si="12">E74</f>
        <v>2276.3000000000002</v>
      </c>
      <c r="F73" s="57">
        <f t="shared" si="12"/>
        <v>2276.3000000000002</v>
      </c>
    </row>
    <row r="74" spans="2:6" ht="45" customHeight="1">
      <c r="B74" s="16" t="s">
        <v>54</v>
      </c>
      <c r="C74" s="17" t="s">
        <v>55</v>
      </c>
      <c r="D74" s="58">
        <f>D75</f>
        <v>2276.3000000000002</v>
      </c>
      <c r="E74" s="58">
        <f t="shared" si="12"/>
        <v>2276.3000000000002</v>
      </c>
      <c r="F74" s="58">
        <f t="shared" si="12"/>
        <v>2276.3000000000002</v>
      </c>
    </row>
    <row r="75" spans="2:6" ht="44.25" customHeight="1">
      <c r="B75" s="16" t="s">
        <v>104</v>
      </c>
      <c r="C75" s="17" t="s">
        <v>105</v>
      </c>
      <c r="D75" s="58">
        <v>2276.3000000000002</v>
      </c>
      <c r="E75" s="58">
        <v>2276.3000000000002</v>
      </c>
      <c r="F75" s="58">
        <v>2276.3000000000002</v>
      </c>
    </row>
    <row r="76" spans="2:6" ht="28.5">
      <c r="B76" s="12" t="s">
        <v>56</v>
      </c>
      <c r="C76" s="13" t="s">
        <v>57</v>
      </c>
      <c r="D76" s="56">
        <f>D77+D80+D87</f>
        <v>5327.7</v>
      </c>
      <c r="E76" s="56">
        <f t="shared" ref="E76:F76" si="13">E77+E80+E87</f>
        <v>22426.399999999998</v>
      </c>
      <c r="F76" s="56">
        <f t="shared" si="13"/>
        <v>2778.8</v>
      </c>
    </row>
    <row r="77" spans="2:6" ht="129.6" customHeight="1">
      <c r="B77" s="14" t="s">
        <v>185</v>
      </c>
      <c r="C77" s="15" t="s">
        <v>186</v>
      </c>
      <c r="D77" s="57">
        <f>D78</f>
        <v>1671</v>
      </c>
      <c r="E77" s="57">
        <f t="shared" ref="E77:F77" si="14">E78</f>
        <v>1531.6</v>
      </c>
      <c r="F77" s="57">
        <f t="shared" si="14"/>
        <v>1489.8</v>
      </c>
    </row>
    <row r="78" spans="2:6" ht="138.75" customHeight="1">
      <c r="B78" s="16" t="s">
        <v>187</v>
      </c>
      <c r="C78" s="17" t="s">
        <v>188</v>
      </c>
      <c r="D78" s="58">
        <f>D79</f>
        <v>1671</v>
      </c>
      <c r="E78" s="58">
        <f t="shared" ref="E78:F78" si="15">E79</f>
        <v>1531.6</v>
      </c>
      <c r="F78" s="58">
        <f t="shared" si="15"/>
        <v>1489.8</v>
      </c>
    </row>
    <row r="79" spans="2:6" ht="135.75" customHeight="1">
      <c r="B79" s="16" t="s">
        <v>189</v>
      </c>
      <c r="C79" s="17" t="s">
        <v>190</v>
      </c>
      <c r="D79" s="58">
        <v>1671</v>
      </c>
      <c r="E79" s="58">
        <v>1531.6</v>
      </c>
      <c r="F79" s="58">
        <v>1489.8</v>
      </c>
    </row>
    <row r="80" spans="2:6" ht="46.5" customHeight="1">
      <c r="B80" s="14" t="s">
        <v>58</v>
      </c>
      <c r="C80" s="15" t="s">
        <v>106</v>
      </c>
      <c r="D80" s="57">
        <f>D81+D83+D85</f>
        <v>1389</v>
      </c>
      <c r="E80" s="57">
        <f t="shared" ref="E80:F80" si="16">E81+E83+E85</f>
        <v>1289</v>
      </c>
      <c r="F80" s="57">
        <f t="shared" si="16"/>
        <v>1289</v>
      </c>
    </row>
    <row r="81" spans="2:6" ht="46.5" customHeight="1">
      <c r="B81" s="14" t="s">
        <v>59</v>
      </c>
      <c r="C81" s="15" t="s">
        <v>60</v>
      </c>
      <c r="D81" s="57">
        <f>D82</f>
        <v>500</v>
      </c>
      <c r="E81" s="57">
        <f t="shared" ref="E81:F81" si="17">E82</f>
        <v>500</v>
      </c>
      <c r="F81" s="57">
        <f t="shared" si="17"/>
        <v>500</v>
      </c>
    </row>
    <row r="82" spans="2:6" ht="46.5" customHeight="1">
      <c r="B82" s="16" t="s">
        <v>108</v>
      </c>
      <c r="C82" s="17" t="s">
        <v>107</v>
      </c>
      <c r="D82" s="58">
        <v>500</v>
      </c>
      <c r="E82" s="58">
        <v>500</v>
      </c>
      <c r="F82" s="58">
        <v>500</v>
      </c>
    </row>
    <row r="83" spans="2:6" ht="78" customHeight="1">
      <c r="B83" s="14" t="s">
        <v>194</v>
      </c>
      <c r="C83" s="15" t="s">
        <v>193</v>
      </c>
      <c r="D83" s="57">
        <f>D84</f>
        <v>289</v>
      </c>
      <c r="E83" s="57">
        <f>E84</f>
        <v>289</v>
      </c>
      <c r="F83" s="57">
        <f>F84</f>
        <v>289</v>
      </c>
    </row>
    <row r="84" spans="2:6" ht="78.75" customHeight="1">
      <c r="B84" s="16" t="s">
        <v>192</v>
      </c>
      <c r="C84" s="17" t="s">
        <v>191</v>
      </c>
      <c r="D84" s="58">
        <v>289</v>
      </c>
      <c r="E84" s="58">
        <v>289</v>
      </c>
      <c r="F84" s="58">
        <v>289</v>
      </c>
    </row>
    <row r="85" spans="2:6" ht="120">
      <c r="B85" s="43" t="s">
        <v>112</v>
      </c>
      <c r="C85" s="14" t="s">
        <v>113</v>
      </c>
      <c r="D85" s="62">
        <f>D86</f>
        <v>600</v>
      </c>
      <c r="E85" s="62">
        <f>E86</f>
        <v>500</v>
      </c>
      <c r="F85" s="62">
        <f>F86</f>
        <v>500</v>
      </c>
    </row>
    <row r="86" spans="2:6" ht="135">
      <c r="B86" s="27" t="s">
        <v>114</v>
      </c>
      <c r="C86" s="16" t="s">
        <v>115</v>
      </c>
      <c r="D86" s="63">
        <f>500+100</f>
        <v>600</v>
      </c>
      <c r="E86" s="63">
        <v>500</v>
      </c>
      <c r="F86" s="63">
        <v>500</v>
      </c>
    </row>
    <row r="87" spans="2:6" ht="48.75" customHeight="1">
      <c r="B87" s="43" t="s">
        <v>228</v>
      </c>
      <c r="C87" s="14" t="s">
        <v>229</v>
      </c>
      <c r="D87" s="62">
        <f>D88</f>
        <v>2267.6999999999998</v>
      </c>
      <c r="E87" s="62">
        <f t="shared" ref="E87:F87" si="18">E88</f>
        <v>19605.8</v>
      </c>
      <c r="F87" s="62">
        <f t="shared" si="18"/>
        <v>0</v>
      </c>
    </row>
    <row r="88" spans="2:6" ht="63.75" customHeight="1">
      <c r="B88" s="27" t="s">
        <v>230</v>
      </c>
      <c r="C88" s="16" t="s">
        <v>231</v>
      </c>
      <c r="D88" s="63">
        <f>367.7+1900</f>
        <v>2267.6999999999998</v>
      </c>
      <c r="E88" s="63">
        <v>19605.8</v>
      </c>
      <c r="F88" s="63">
        <v>0</v>
      </c>
    </row>
    <row r="89" spans="2:6" ht="15.75" customHeight="1">
      <c r="B89" s="12" t="s">
        <v>61</v>
      </c>
      <c r="C89" s="13" t="s">
        <v>62</v>
      </c>
      <c r="D89" s="56">
        <f>SUM(D90:D104)</f>
        <v>2373.1999999999998</v>
      </c>
      <c r="E89" s="56">
        <f>SUM(E90:E104)</f>
        <v>2440.3000000000002</v>
      </c>
      <c r="F89" s="56">
        <f>SUM(F90:F104)</f>
        <v>2337.5</v>
      </c>
    </row>
    <row r="90" spans="2:6" ht="139.5" customHeight="1">
      <c r="B90" s="33" t="s">
        <v>128</v>
      </c>
      <c r="C90" s="44" t="s">
        <v>129</v>
      </c>
      <c r="D90" s="58">
        <v>14.1</v>
      </c>
      <c r="E90" s="58">
        <v>14.7</v>
      </c>
      <c r="F90" s="58">
        <v>14.4</v>
      </c>
    </row>
    <row r="91" spans="2:6" ht="169.5" customHeight="1">
      <c r="B91" s="33" t="s">
        <v>130</v>
      </c>
      <c r="C91" s="44" t="s">
        <v>131</v>
      </c>
      <c r="D91" s="58">
        <v>85.4</v>
      </c>
      <c r="E91" s="58">
        <v>85.4</v>
      </c>
      <c r="F91" s="58">
        <v>85.4</v>
      </c>
    </row>
    <row r="92" spans="2:6" ht="139.5" customHeight="1">
      <c r="B92" s="33" t="s">
        <v>132</v>
      </c>
      <c r="C92" s="44" t="s">
        <v>133</v>
      </c>
      <c r="D92" s="58">
        <v>19.600000000000001</v>
      </c>
      <c r="E92" s="58">
        <v>19.600000000000001</v>
      </c>
      <c r="F92" s="58">
        <v>19.600000000000001</v>
      </c>
    </row>
    <row r="93" spans="2:6" ht="171.75" customHeight="1">
      <c r="B93" s="33" t="s">
        <v>135</v>
      </c>
      <c r="C93" s="44" t="s">
        <v>134</v>
      </c>
      <c r="D93" s="58">
        <v>369</v>
      </c>
      <c r="E93" s="58">
        <v>369</v>
      </c>
      <c r="F93" s="58">
        <v>369</v>
      </c>
    </row>
    <row r="94" spans="2:6" ht="171.75" customHeight="1">
      <c r="B94" s="33" t="s">
        <v>254</v>
      </c>
      <c r="C94" s="44" t="s">
        <v>255</v>
      </c>
      <c r="D94" s="58">
        <v>1.5</v>
      </c>
      <c r="E94" s="58">
        <v>1.5</v>
      </c>
      <c r="F94" s="58">
        <v>1.5</v>
      </c>
    </row>
    <row r="95" spans="2:6" ht="124.5" customHeight="1">
      <c r="B95" s="33" t="s">
        <v>195</v>
      </c>
      <c r="C95" s="44" t="s">
        <v>196</v>
      </c>
      <c r="D95" s="58">
        <v>1.5</v>
      </c>
      <c r="E95" s="58">
        <v>1.5</v>
      </c>
      <c r="F95" s="58">
        <v>1.5</v>
      </c>
    </row>
    <row r="96" spans="2:6" ht="140.25" customHeight="1">
      <c r="B96" s="33" t="s">
        <v>256</v>
      </c>
      <c r="C96" s="44" t="s">
        <v>257</v>
      </c>
      <c r="D96" s="58">
        <v>21.9</v>
      </c>
      <c r="E96" s="58">
        <v>21.9</v>
      </c>
      <c r="F96" s="58">
        <v>21.9</v>
      </c>
    </row>
    <row r="97" spans="2:8" ht="169.5" customHeight="1">
      <c r="B97" s="33" t="s">
        <v>136</v>
      </c>
      <c r="C97" s="44" t="s">
        <v>137</v>
      </c>
      <c r="D97" s="58">
        <v>115.3</v>
      </c>
      <c r="E97" s="58">
        <v>115.3</v>
      </c>
      <c r="F97" s="58">
        <v>115.3</v>
      </c>
    </row>
    <row r="98" spans="2:8" ht="200.25" customHeight="1">
      <c r="B98" s="33" t="s">
        <v>258</v>
      </c>
      <c r="C98" s="44" t="s">
        <v>259</v>
      </c>
      <c r="D98" s="58">
        <v>8.8000000000000007</v>
      </c>
      <c r="E98" s="58">
        <v>8.8000000000000007</v>
      </c>
      <c r="F98" s="58">
        <v>8.8000000000000007</v>
      </c>
    </row>
    <row r="99" spans="2:8" ht="153" customHeight="1">
      <c r="B99" s="33" t="s">
        <v>232</v>
      </c>
      <c r="C99" s="44" t="s">
        <v>233</v>
      </c>
      <c r="D99" s="58">
        <v>0.5</v>
      </c>
      <c r="E99" s="58">
        <v>0.5</v>
      </c>
      <c r="F99" s="58">
        <v>0.5</v>
      </c>
    </row>
    <row r="100" spans="2:8" ht="138" customHeight="1">
      <c r="B100" s="33" t="s">
        <v>138</v>
      </c>
      <c r="C100" s="44" t="s">
        <v>139</v>
      </c>
      <c r="D100" s="58">
        <v>124.1</v>
      </c>
      <c r="E100" s="58">
        <v>124.1</v>
      </c>
      <c r="F100" s="58">
        <v>124.1</v>
      </c>
    </row>
    <row r="101" spans="2:8" ht="139.9" customHeight="1">
      <c r="B101" s="33" t="s">
        <v>140</v>
      </c>
      <c r="C101" s="44" t="s">
        <v>141</v>
      </c>
      <c r="D101" s="58">
        <v>684.2</v>
      </c>
      <c r="E101" s="58">
        <v>684.2</v>
      </c>
      <c r="F101" s="58">
        <v>684.2</v>
      </c>
    </row>
    <row r="102" spans="2:8" ht="95.25" customHeight="1">
      <c r="B102" s="33" t="s">
        <v>253</v>
      </c>
      <c r="C102" s="44" t="s">
        <v>252</v>
      </c>
      <c r="D102" s="58">
        <v>34.5</v>
      </c>
      <c r="E102" s="58">
        <v>137</v>
      </c>
      <c r="F102" s="58">
        <v>34.5</v>
      </c>
    </row>
    <row r="103" spans="2:8" ht="126.75" customHeight="1">
      <c r="B103" s="33" t="s">
        <v>197</v>
      </c>
      <c r="C103" s="44" t="s">
        <v>198</v>
      </c>
      <c r="D103" s="58">
        <v>38.6</v>
      </c>
      <c r="E103" s="58">
        <v>38.6</v>
      </c>
      <c r="F103" s="58">
        <v>38.6</v>
      </c>
    </row>
    <row r="104" spans="2:8" ht="150">
      <c r="B104" s="33" t="s">
        <v>236</v>
      </c>
      <c r="C104" s="44" t="s">
        <v>237</v>
      </c>
      <c r="D104" s="58">
        <v>854.2</v>
      </c>
      <c r="E104" s="58">
        <v>818.2</v>
      </c>
      <c r="F104" s="58">
        <v>818.2</v>
      </c>
    </row>
    <row r="105" spans="2:8" ht="15.75" customHeight="1">
      <c r="B105" s="45" t="s">
        <v>203</v>
      </c>
      <c r="C105" s="52" t="s">
        <v>204</v>
      </c>
      <c r="D105" s="56">
        <f>D106</f>
        <v>278.2</v>
      </c>
      <c r="E105" s="56"/>
      <c r="F105" s="56"/>
    </row>
    <row r="106" spans="2:8" ht="15.75" customHeight="1">
      <c r="B106" s="31" t="s">
        <v>207</v>
      </c>
      <c r="C106" s="37" t="s">
        <v>208</v>
      </c>
      <c r="D106" s="57">
        <f>D107</f>
        <v>278.2</v>
      </c>
      <c r="E106" s="57"/>
      <c r="F106" s="57"/>
    </row>
    <row r="107" spans="2:8" ht="30">
      <c r="B107" s="33" t="s">
        <v>205</v>
      </c>
      <c r="C107" s="44" t="s">
        <v>206</v>
      </c>
      <c r="D107" s="58">
        <v>278.2</v>
      </c>
      <c r="E107" s="58"/>
      <c r="F107" s="58"/>
    </row>
    <row r="108" spans="2:8" ht="15" customHeight="1">
      <c r="B108" s="12" t="s">
        <v>63</v>
      </c>
      <c r="C108" s="13" t="s">
        <v>64</v>
      </c>
      <c r="D108" s="67">
        <f>D109+D158+D161+D164</f>
        <v>704805.4</v>
      </c>
      <c r="E108" s="67">
        <f>E109+E158</f>
        <v>585105.69999999995</v>
      </c>
      <c r="F108" s="67">
        <f>F109+F158</f>
        <v>607273.9</v>
      </c>
    </row>
    <row r="109" spans="2:8" ht="45" customHeight="1">
      <c r="B109" s="28" t="s">
        <v>110</v>
      </c>
      <c r="C109" s="28" t="s">
        <v>111</v>
      </c>
      <c r="D109" s="67">
        <f>D110+D115+D138+D153</f>
        <v>670905.4</v>
      </c>
      <c r="E109" s="67">
        <f>E110+E115+E138</f>
        <v>585105.69999999995</v>
      </c>
      <c r="F109" s="67">
        <f>F110+F115+F138</f>
        <v>607273.9</v>
      </c>
    </row>
    <row r="110" spans="2:8" ht="30">
      <c r="B110" s="14" t="s">
        <v>153</v>
      </c>
      <c r="C110" s="8" t="s">
        <v>109</v>
      </c>
      <c r="D110" s="68">
        <f>D111+D113</f>
        <v>58329.1</v>
      </c>
      <c r="E110" s="68">
        <f t="shared" ref="E110:F110" si="19">E111+E113</f>
        <v>45307.3</v>
      </c>
      <c r="F110" s="68">
        <f t="shared" si="19"/>
        <v>73491.899999999994</v>
      </c>
    </row>
    <row r="111" spans="2:8" ht="42.75" customHeight="1">
      <c r="B111" s="9" t="s">
        <v>154</v>
      </c>
      <c r="C111" s="33" t="s">
        <v>149</v>
      </c>
      <c r="D111" s="63">
        <f>D112</f>
        <v>56613.5</v>
      </c>
      <c r="E111" s="63">
        <f t="shared" ref="E111:F111" si="20">E112</f>
        <v>45307.3</v>
      </c>
      <c r="F111" s="63">
        <f t="shared" si="20"/>
        <v>73491.899999999994</v>
      </c>
      <c r="G111" s="78"/>
    </row>
    <row r="112" spans="2:8" ht="43.5" customHeight="1">
      <c r="B112" s="10" t="s">
        <v>155</v>
      </c>
      <c r="C112" s="33" t="s">
        <v>148</v>
      </c>
      <c r="D112" s="102">
        <v>56613.5</v>
      </c>
      <c r="E112" s="64">
        <v>45307.3</v>
      </c>
      <c r="F112" s="64">
        <v>73491.899999999994</v>
      </c>
      <c r="G112" s="87"/>
      <c r="H112" s="78"/>
    </row>
    <row r="113" spans="2:8" ht="43.5" customHeight="1">
      <c r="B113" s="120" t="s">
        <v>308</v>
      </c>
      <c r="C113" s="121" t="s">
        <v>306</v>
      </c>
      <c r="D113" s="122">
        <f>D114</f>
        <v>1715.6</v>
      </c>
      <c r="E113" s="122">
        <f>E114</f>
        <v>0</v>
      </c>
      <c r="F113" s="122">
        <f>F114</f>
        <v>0</v>
      </c>
      <c r="G113" s="87"/>
      <c r="H113" s="78"/>
    </row>
    <row r="114" spans="2:8" ht="43.5" customHeight="1">
      <c r="B114" s="120" t="s">
        <v>309</v>
      </c>
      <c r="C114" s="121" t="s">
        <v>307</v>
      </c>
      <c r="D114" s="122">
        <v>1715.6</v>
      </c>
      <c r="E114" s="122"/>
      <c r="F114" s="122"/>
      <c r="G114" s="87"/>
      <c r="H114" s="78"/>
    </row>
    <row r="115" spans="2:8" ht="45">
      <c r="B115" s="36" t="s">
        <v>156</v>
      </c>
      <c r="C115" s="37" t="s">
        <v>124</v>
      </c>
      <c r="D115" s="69">
        <f>SUM(D116:D126)</f>
        <v>191859.1</v>
      </c>
      <c r="E115" s="69">
        <f>SUM(E116:E126)</f>
        <v>168300.69999999998</v>
      </c>
      <c r="F115" s="69">
        <f>SUM(F116:F126)</f>
        <v>158243.70000000001</v>
      </c>
    </row>
    <row r="116" spans="2:8" ht="75.75" customHeight="1">
      <c r="B116" s="41" t="s">
        <v>201</v>
      </c>
      <c r="C116" s="47" t="s">
        <v>260</v>
      </c>
      <c r="D116" s="113">
        <v>7695.6</v>
      </c>
      <c r="E116" s="113">
        <v>9641.2999999999993</v>
      </c>
      <c r="F116" s="113">
        <v>10027</v>
      </c>
    </row>
    <row r="117" spans="2:8" ht="124.5" customHeight="1">
      <c r="B117" s="41" t="s">
        <v>293</v>
      </c>
      <c r="C117" s="47" t="s">
        <v>292</v>
      </c>
      <c r="D117" s="113"/>
      <c r="E117" s="113"/>
      <c r="F117" s="113"/>
    </row>
    <row r="118" spans="2:8" ht="60">
      <c r="B118" s="41" t="s">
        <v>200</v>
      </c>
      <c r="C118" s="47" t="s">
        <v>175</v>
      </c>
      <c r="D118" s="113">
        <v>57521.3</v>
      </c>
      <c r="E118" s="113">
        <v>59822.2</v>
      </c>
      <c r="F118" s="113">
        <v>60694.400000000001</v>
      </c>
    </row>
    <row r="119" spans="2:8" ht="75">
      <c r="B119" s="41" t="s">
        <v>199</v>
      </c>
      <c r="C119" s="47" t="s">
        <v>176</v>
      </c>
      <c r="D119" s="113">
        <v>2764.9</v>
      </c>
      <c r="E119" s="113">
        <v>3710.2</v>
      </c>
      <c r="F119" s="113">
        <v>3858.6</v>
      </c>
    </row>
    <row r="120" spans="2:8" ht="93.75" customHeight="1">
      <c r="B120" s="103" t="s">
        <v>262</v>
      </c>
      <c r="C120" s="51" t="s">
        <v>261</v>
      </c>
      <c r="D120" s="112">
        <v>16776</v>
      </c>
      <c r="E120" s="112">
        <v>16776</v>
      </c>
      <c r="F120" s="112">
        <v>16220.6</v>
      </c>
    </row>
    <row r="121" spans="2:8" ht="78" customHeight="1">
      <c r="B121" s="103" t="s">
        <v>296</v>
      </c>
      <c r="C121" s="33" t="s">
        <v>297</v>
      </c>
      <c r="D121" s="112">
        <v>611</v>
      </c>
      <c r="E121" s="112"/>
      <c r="F121" s="112"/>
    </row>
    <row r="122" spans="2:8" ht="45.75" customHeight="1">
      <c r="B122" s="103" t="s">
        <v>280</v>
      </c>
      <c r="C122" s="33" t="s">
        <v>281</v>
      </c>
      <c r="D122" s="96">
        <v>11241.2</v>
      </c>
      <c r="E122" s="96"/>
      <c r="F122" s="96"/>
    </row>
    <row r="123" spans="2:8" ht="33.75" customHeight="1">
      <c r="B123" s="41" t="s">
        <v>298</v>
      </c>
      <c r="C123" s="33" t="s">
        <v>299</v>
      </c>
      <c r="D123" s="96">
        <v>120</v>
      </c>
      <c r="E123" s="96"/>
      <c r="F123" s="96"/>
    </row>
    <row r="124" spans="2:8" ht="45.75" customHeight="1">
      <c r="B124" s="41" t="s">
        <v>209</v>
      </c>
      <c r="C124" s="11" t="s">
        <v>210</v>
      </c>
      <c r="D124" s="66">
        <v>9424.2000000000007</v>
      </c>
      <c r="E124" s="96">
        <v>11621.2</v>
      </c>
      <c r="F124" s="96"/>
      <c r="G124" s="87"/>
    </row>
    <row r="125" spans="2:8" ht="44.25" customHeight="1">
      <c r="B125" s="41" t="s">
        <v>275</v>
      </c>
      <c r="C125" s="51" t="s">
        <v>274</v>
      </c>
      <c r="D125" s="96">
        <v>3929.3</v>
      </c>
      <c r="E125" s="96">
        <v>1483.5</v>
      </c>
      <c r="F125" s="96">
        <v>2136.1</v>
      </c>
      <c r="G125" s="87"/>
    </row>
    <row r="126" spans="2:8">
      <c r="B126" s="70" t="s">
        <v>157</v>
      </c>
      <c r="C126" s="71" t="s">
        <v>179</v>
      </c>
      <c r="D126" s="80">
        <f>SUM(D127:D137)</f>
        <v>81775.600000000006</v>
      </c>
      <c r="E126" s="80">
        <f>SUM(E127:E135)</f>
        <v>65246.299999999996</v>
      </c>
      <c r="F126" s="80">
        <f>SUM(F127:F135)</f>
        <v>65306.999999999993</v>
      </c>
    </row>
    <row r="127" spans="2:8" ht="45.75" customHeight="1">
      <c r="B127" s="38" t="s">
        <v>246</v>
      </c>
      <c r="C127" s="39" t="s">
        <v>245</v>
      </c>
      <c r="D127" s="65">
        <v>2744.9</v>
      </c>
      <c r="E127" s="65"/>
      <c r="F127" s="65"/>
    </row>
    <row r="128" spans="2:8" ht="30">
      <c r="B128" s="38" t="s">
        <v>150</v>
      </c>
      <c r="C128" s="33" t="s">
        <v>151</v>
      </c>
      <c r="D128" s="88">
        <v>924.4</v>
      </c>
      <c r="E128" s="88">
        <v>924.4</v>
      </c>
      <c r="F128" s="88">
        <v>924.4</v>
      </c>
    </row>
    <row r="129" spans="2:6" ht="63.75" customHeight="1">
      <c r="B129" s="38" t="s">
        <v>177</v>
      </c>
      <c r="C129" s="33" t="s">
        <v>178</v>
      </c>
      <c r="D129" s="89">
        <v>20115.2</v>
      </c>
      <c r="E129" s="90">
        <v>20158.8</v>
      </c>
      <c r="F129" s="90">
        <v>20219.5</v>
      </c>
    </row>
    <row r="130" spans="2:6" ht="30">
      <c r="B130" s="38" t="s">
        <v>158</v>
      </c>
      <c r="C130" s="40" t="s">
        <v>125</v>
      </c>
      <c r="D130" s="91">
        <v>2341.8000000000002</v>
      </c>
      <c r="E130" s="91">
        <v>2341.8000000000002</v>
      </c>
      <c r="F130" s="91">
        <v>2341.8000000000002</v>
      </c>
    </row>
    <row r="131" spans="2:6" ht="75">
      <c r="B131" s="38" t="s">
        <v>290</v>
      </c>
      <c r="C131" s="40" t="s">
        <v>291</v>
      </c>
      <c r="D131" s="91">
        <v>200</v>
      </c>
      <c r="E131" s="91"/>
      <c r="F131" s="91"/>
    </row>
    <row r="132" spans="2:6" ht="124.9" customHeight="1">
      <c r="B132" s="38" t="s">
        <v>159</v>
      </c>
      <c r="C132" s="39" t="s">
        <v>126</v>
      </c>
      <c r="D132" s="92">
        <v>5249.9</v>
      </c>
      <c r="E132" s="92">
        <v>5249.9</v>
      </c>
      <c r="F132" s="92">
        <v>5249.9</v>
      </c>
    </row>
    <row r="133" spans="2:6" ht="45">
      <c r="B133" s="41" t="s">
        <v>160</v>
      </c>
      <c r="C133" s="39" t="s">
        <v>174</v>
      </c>
      <c r="D133" s="92">
        <v>202.1</v>
      </c>
      <c r="E133" s="92">
        <v>202.1</v>
      </c>
      <c r="F133" s="92">
        <v>202.1</v>
      </c>
    </row>
    <row r="134" spans="2:6" ht="64.5" customHeight="1">
      <c r="B134" s="41" t="s">
        <v>161</v>
      </c>
      <c r="C134" s="39" t="s">
        <v>127</v>
      </c>
      <c r="D134" s="92">
        <v>16260.7</v>
      </c>
      <c r="E134" s="92">
        <v>13014.7</v>
      </c>
      <c r="F134" s="92">
        <v>13014.7</v>
      </c>
    </row>
    <row r="135" spans="2:6" ht="59.25" customHeight="1">
      <c r="B135" s="41" t="s">
        <v>162</v>
      </c>
      <c r="C135" s="46" t="s">
        <v>152</v>
      </c>
      <c r="D135" s="66">
        <v>30251.599999999999</v>
      </c>
      <c r="E135" s="66">
        <v>23354.6</v>
      </c>
      <c r="F135" s="66">
        <v>23354.6</v>
      </c>
    </row>
    <row r="136" spans="2:6" ht="78.75" customHeight="1">
      <c r="B136" s="41" t="s">
        <v>304</v>
      </c>
      <c r="C136" s="46" t="s">
        <v>305</v>
      </c>
      <c r="D136" s="66">
        <v>1808.7</v>
      </c>
      <c r="E136" s="66"/>
      <c r="F136" s="66"/>
    </row>
    <row r="137" spans="2:6" ht="78" customHeight="1">
      <c r="B137" s="41" t="s">
        <v>282</v>
      </c>
      <c r="C137" s="46" t="s">
        <v>283</v>
      </c>
      <c r="D137" s="66">
        <v>1676.3</v>
      </c>
      <c r="E137" s="66"/>
      <c r="F137" s="66"/>
    </row>
    <row r="138" spans="2:6" ht="29.25" customHeight="1">
      <c r="B138" s="14" t="s">
        <v>163</v>
      </c>
      <c r="C138" s="15" t="s">
        <v>65</v>
      </c>
      <c r="D138" s="81">
        <f>SUM(D139:D145)</f>
        <v>419971.1</v>
      </c>
      <c r="E138" s="81">
        <f>SUM(E139:E145)</f>
        <v>371497.7</v>
      </c>
      <c r="F138" s="81">
        <f>SUM(F139:F145)</f>
        <v>375538.3</v>
      </c>
    </row>
    <row r="139" spans="2:6" ht="105.75" customHeight="1">
      <c r="B139" s="16" t="s">
        <v>164</v>
      </c>
      <c r="C139" s="17" t="s">
        <v>272</v>
      </c>
      <c r="D139" s="93">
        <v>13068.1</v>
      </c>
      <c r="E139" s="93">
        <v>13068.1</v>
      </c>
      <c r="F139" s="94">
        <v>13068.1</v>
      </c>
    </row>
    <row r="140" spans="2:6" ht="96" customHeight="1">
      <c r="B140" s="76" t="s">
        <v>165</v>
      </c>
      <c r="C140" s="77" t="s">
        <v>264</v>
      </c>
      <c r="D140" s="82">
        <v>8005.9</v>
      </c>
      <c r="E140" s="82">
        <v>4803.6000000000004</v>
      </c>
      <c r="F140" s="82">
        <v>8005.9</v>
      </c>
    </row>
    <row r="141" spans="2:6" ht="79.5" customHeight="1">
      <c r="B141" s="10" t="s">
        <v>166</v>
      </c>
      <c r="C141" s="16" t="s">
        <v>266</v>
      </c>
      <c r="D141" s="88">
        <v>2.1</v>
      </c>
      <c r="E141" s="88">
        <v>2.2999999999999998</v>
      </c>
      <c r="F141" s="88">
        <v>2</v>
      </c>
    </row>
    <row r="142" spans="2:6" ht="106.5" customHeight="1">
      <c r="B142" s="10" t="s">
        <v>303</v>
      </c>
      <c r="C142" s="16" t="s">
        <v>302</v>
      </c>
      <c r="D142" s="88">
        <v>685.4</v>
      </c>
      <c r="E142" s="88">
        <v>2567.6</v>
      </c>
      <c r="F142" s="88">
        <v>2567.6</v>
      </c>
    </row>
    <row r="143" spans="2:6" ht="95.25" customHeight="1">
      <c r="B143" s="10" t="s">
        <v>202</v>
      </c>
      <c r="C143" s="16" t="s">
        <v>270</v>
      </c>
      <c r="D143" s="95">
        <v>15910.5</v>
      </c>
      <c r="E143" s="95">
        <v>15882.5</v>
      </c>
      <c r="F143" s="95">
        <v>15882.5</v>
      </c>
    </row>
    <row r="144" spans="2:6" ht="44.25" customHeight="1">
      <c r="B144" s="10" t="s">
        <v>167</v>
      </c>
      <c r="C144" s="17" t="s">
        <v>273</v>
      </c>
      <c r="D144" s="96">
        <v>1202</v>
      </c>
      <c r="E144" s="96">
        <v>1268.0999999999999</v>
      </c>
      <c r="F144" s="96">
        <v>1268.0999999999999</v>
      </c>
    </row>
    <row r="145" spans="2:6" ht="15.75" customHeight="1">
      <c r="B145" s="29" t="s">
        <v>180</v>
      </c>
      <c r="C145" s="30" t="s">
        <v>66</v>
      </c>
      <c r="D145" s="83">
        <f>SUM(D146:D152)</f>
        <v>381097.1</v>
      </c>
      <c r="E145" s="83">
        <f t="shared" ref="E145:F145" si="21">SUM(E146:E152)</f>
        <v>333905.5</v>
      </c>
      <c r="F145" s="83">
        <f t="shared" si="21"/>
        <v>334744.09999999998</v>
      </c>
    </row>
    <row r="146" spans="2:6" ht="80.25" customHeight="1">
      <c r="B146" s="25" t="s">
        <v>168</v>
      </c>
      <c r="C146" s="17" t="s">
        <v>271</v>
      </c>
      <c r="D146" s="97">
        <v>422.6</v>
      </c>
      <c r="E146" s="97">
        <v>426.1</v>
      </c>
      <c r="F146" s="97">
        <v>429.7</v>
      </c>
    </row>
    <row r="147" spans="2:6" ht="153.75" customHeight="1">
      <c r="B147" s="25" t="s">
        <v>169</v>
      </c>
      <c r="C147" s="17" t="s">
        <v>268</v>
      </c>
      <c r="D147" s="98">
        <v>250370.4</v>
      </c>
      <c r="E147" s="98">
        <v>222855.8</v>
      </c>
      <c r="F147" s="98">
        <v>222855.8</v>
      </c>
    </row>
    <row r="148" spans="2:6" ht="78" customHeight="1">
      <c r="B148" s="25" t="s">
        <v>170</v>
      </c>
      <c r="C148" s="17" t="s">
        <v>67</v>
      </c>
      <c r="D148" s="84">
        <v>20020.599999999999</v>
      </c>
      <c r="E148" s="84">
        <v>20821.400000000001</v>
      </c>
      <c r="F148" s="84">
        <v>21654.3</v>
      </c>
    </row>
    <row r="149" spans="2:6" ht="108.75" customHeight="1">
      <c r="B149" s="25" t="s">
        <v>171</v>
      </c>
      <c r="C149" s="17" t="s">
        <v>265</v>
      </c>
      <c r="D149" s="97">
        <v>239.6</v>
      </c>
      <c r="E149" s="99">
        <v>241.6</v>
      </c>
      <c r="F149" s="99">
        <v>243.7</v>
      </c>
    </row>
    <row r="150" spans="2:6" ht="90">
      <c r="B150" s="25" t="s">
        <v>172</v>
      </c>
      <c r="C150" s="17" t="s">
        <v>267</v>
      </c>
      <c r="D150" s="98">
        <v>94481.2</v>
      </c>
      <c r="E150" s="100">
        <v>88408.6</v>
      </c>
      <c r="F150" s="100">
        <v>88408.6</v>
      </c>
    </row>
    <row r="151" spans="2:6" ht="138.75" customHeight="1">
      <c r="B151" s="25" t="s">
        <v>173</v>
      </c>
      <c r="C151" s="17" t="s">
        <v>263</v>
      </c>
      <c r="D151" s="101">
        <v>1152</v>
      </c>
      <c r="E151" s="101">
        <v>1152</v>
      </c>
      <c r="F151" s="101">
        <v>1152</v>
      </c>
    </row>
    <row r="152" spans="2:6" ht="139.5" customHeight="1">
      <c r="B152" s="74" t="s">
        <v>181</v>
      </c>
      <c r="C152" s="75" t="s">
        <v>269</v>
      </c>
      <c r="D152" s="82">
        <v>14410.7</v>
      </c>
      <c r="E152" s="82"/>
      <c r="F152" s="82"/>
    </row>
    <row r="153" spans="2:6" ht="17.25" customHeight="1">
      <c r="B153" s="104" t="s">
        <v>284</v>
      </c>
      <c r="C153" s="105" t="s">
        <v>285</v>
      </c>
      <c r="D153" s="106">
        <f>D154</f>
        <v>746.1</v>
      </c>
      <c r="E153" s="106"/>
      <c r="F153" s="106"/>
    </row>
    <row r="154" spans="2:6" ht="47.25" customHeight="1">
      <c r="B154" s="107" t="s">
        <v>288</v>
      </c>
      <c r="C154" s="116" t="s">
        <v>289</v>
      </c>
      <c r="D154" s="108">
        <f>D155+D156+D157</f>
        <v>746.1</v>
      </c>
      <c r="E154" s="108"/>
      <c r="F154" s="108"/>
    </row>
    <row r="155" spans="2:6" ht="91.5" customHeight="1">
      <c r="B155" s="114" t="s">
        <v>300</v>
      </c>
      <c r="C155" s="118" t="s">
        <v>301</v>
      </c>
      <c r="D155" s="115">
        <v>346.8</v>
      </c>
      <c r="E155" s="108"/>
      <c r="F155" s="108"/>
    </row>
    <row r="156" spans="2:6" ht="78.75" customHeight="1">
      <c r="B156" s="74" t="s">
        <v>294</v>
      </c>
      <c r="C156" s="117" t="s">
        <v>295</v>
      </c>
      <c r="D156" s="82">
        <v>389.3</v>
      </c>
      <c r="E156" s="82"/>
      <c r="F156" s="82"/>
    </row>
    <row r="157" spans="2:6" ht="107.25" customHeight="1">
      <c r="B157" s="74" t="s">
        <v>286</v>
      </c>
      <c r="C157" s="75" t="s">
        <v>287</v>
      </c>
      <c r="D157" s="82">
        <v>10</v>
      </c>
      <c r="E157" s="82"/>
      <c r="F157" s="82"/>
    </row>
    <row r="158" spans="2:6" ht="32.25" customHeight="1">
      <c r="B158" s="35" t="s">
        <v>142</v>
      </c>
      <c r="C158" s="45" t="s">
        <v>143</v>
      </c>
      <c r="D158" s="86">
        <f t="shared" ref="D158:F159" si="22">D159</f>
        <v>33860</v>
      </c>
      <c r="E158" s="86">
        <f t="shared" si="22"/>
        <v>0</v>
      </c>
      <c r="F158" s="86">
        <f t="shared" si="22"/>
        <v>0</v>
      </c>
    </row>
    <row r="159" spans="2:6" ht="16.5" customHeight="1">
      <c r="B159" s="26" t="s">
        <v>144</v>
      </c>
      <c r="C159" s="31" t="s">
        <v>145</v>
      </c>
      <c r="D159" s="85">
        <f t="shared" si="22"/>
        <v>33860</v>
      </c>
      <c r="E159" s="85">
        <f t="shared" si="22"/>
        <v>0</v>
      </c>
      <c r="F159" s="85">
        <f t="shared" si="22"/>
        <v>0</v>
      </c>
    </row>
    <row r="160" spans="2:6" ht="76.5" customHeight="1">
      <c r="B160" s="25" t="s">
        <v>146</v>
      </c>
      <c r="C160" s="33" t="s">
        <v>147</v>
      </c>
      <c r="D160" s="84">
        <v>33860</v>
      </c>
      <c r="E160" s="84"/>
      <c r="F160" s="84"/>
    </row>
    <row r="161" spans="2:6" ht="14.25" customHeight="1">
      <c r="B161" s="35" t="s">
        <v>213</v>
      </c>
      <c r="C161" s="45" t="s">
        <v>214</v>
      </c>
      <c r="D161" s="86">
        <f>D162</f>
        <v>40</v>
      </c>
      <c r="E161" s="86"/>
      <c r="F161" s="86"/>
    </row>
    <row r="162" spans="2:6" ht="31.15" customHeight="1">
      <c r="B162" s="26" t="s">
        <v>215</v>
      </c>
      <c r="C162" s="31" t="s">
        <v>216</v>
      </c>
      <c r="D162" s="85">
        <f>D163</f>
        <v>40</v>
      </c>
      <c r="E162" s="84"/>
      <c r="F162" s="84"/>
    </row>
    <row r="163" spans="2:6" ht="63.75" customHeight="1">
      <c r="B163" s="53" t="s">
        <v>234</v>
      </c>
      <c r="C163" s="33" t="s">
        <v>235</v>
      </c>
      <c r="D163" s="84">
        <v>40</v>
      </c>
      <c r="E163" s="84"/>
      <c r="F163" s="84"/>
    </row>
    <row r="164" spans="2:6" ht="114">
      <c r="B164" s="72" t="s">
        <v>239</v>
      </c>
      <c r="C164" s="45" t="s">
        <v>240</v>
      </c>
      <c r="D164" s="84">
        <f>D165</f>
        <v>0</v>
      </c>
      <c r="E164" s="84"/>
      <c r="F164" s="84"/>
    </row>
    <row r="165" spans="2:6" ht="45">
      <c r="B165" s="73" t="s">
        <v>244</v>
      </c>
      <c r="C165" s="31" t="s">
        <v>243</v>
      </c>
      <c r="D165" s="84">
        <f>D166</f>
        <v>0</v>
      </c>
      <c r="E165" s="84"/>
      <c r="F165" s="84"/>
    </row>
    <row r="166" spans="2:6" ht="61.5" customHeight="1">
      <c r="B166" s="53" t="s">
        <v>241</v>
      </c>
      <c r="C166" s="33" t="s">
        <v>242</v>
      </c>
      <c r="D166" s="84"/>
      <c r="E166" s="84"/>
      <c r="F166" s="84"/>
    </row>
    <row r="167" spans="2:6">
      <c r="B167" s="12"/>
      <c r="C167" s="12" t="s">
        <v>68</v>
      </c>
      <c r="D167" s="86">
        <f>D19+D108</f>
        <v>1202734.9000000001</v>
      </c>
      <c r="E167" s="86">
        <f>SUM(E19,E108)</f>
        <v>1084356.3999999999</v>
      </c>
      <c r="F167" s="86">
        <f>SUM(F19,F108)</f>
        <v>1076737.8999999999</v>
      </c>
    </row>
    <row r="168" spans="2:6">
      <c r="B168" s="7"/>
      <c r="C168" s="7"/>
      <c r="D168" s="7"/>
      <c r="E168" s="79"/>
      <c r="F168" s="79"/>
    </row>
    <row r="169" spans="2:6">
      <c r="B169" s="7"/>
      <c r="C169" s="7"/>
      <c r="D169" s="7"/>
      <c r="E169" s="79"/>
      <c r="F169" s="79"/>
    </row>
    <row r="170" spans="2:6">
      <c r="B170" s="7"/>
      <c r="C170" s="7"/>
      <c r="D170" s="7"/>
      <c r="E170" s="79"/>
      <c r="F170" s="79"/>
    </row>
    <row r="171" spans="2:6">
      <c r="B171" s="7"/>
      <c r="C171" s="7"/>
      <c r="D171" s="7"/>
      <c r="E171" s="79"/>
      <c r="F171" s="79"/>
    </row>
    <row r="172" spans="2:6">
      <c r="B172" s="7"/>
      <c r="C172" s="7"/>
      <c r="D172" s="7"/>
      <c r="E172" s="79"/>
      <c r="F172" s="79"/>
    </row>
    <row r="173" spans="2:6">
      <c r="B173" s="7"/>
      <c r="C173" s="7"/>
      <c r="D173" s="7"/>
      <c r="E173" s="79"/>
      <c r="F173" s="79"/>
    </row>
    <row r="174" spans="2:6">
      <c r="B174" s="7"/>
      <c r="C174" s="7"/>
      <c r="D174" s="7"/>
      <c r="E174" s="79"/>
      <c r="F174" s="79"/>
    </row>
    <row r="175" spans="2:6">
      <c r="B175" s="7"/>
      <c r="C175" s="7"/>
      <c r="D175" s="7"/>
      <c r="E175" s="7"/>
      <c r="F175" s="7"/>
    </row>
    <row r="176" spans="2:6">
      <c r="B176" s="7"/>
      <c r="C176" s="7"/>
      <c r="D176" s="7"/>
      <c r="E176" s="7"/>
      <c r="F176" s="7"/>
    </row>
    <row r="177" spans="2:6">
      <c r="B177" s="7"/>
      <c r="C177" s="7"/>
      <c r="D177" s="7"/>
      <c r="E177" s="7"/>
      <c r="F177" s="7"/>
    </row>
    <row r="178" spans="2:6">
      <c r="B178" s="7"/>
      <c r="C178" s="7"/>
      <c r="D178" s="7"/>
      <c r="E178" s="7"/>
      <c r="F178" s="7"/>
    </row>
    <row r="179" spans="2:6">
      <c r="B179" s="7"/>
      <c r="C179" s="7"/>
      <c r="D179" s="7"/>
      <c r="E179" s="7"/>
      <c r="F179" s="7"/>
    </row>
    <row r="180" spans="2:6">
      <c r="B180" s="7"/>
      <c r="C180" s="7"/>
      <c r="D180" s="7"/>
      <c r="E180" s="7"/>
      <c r="F180" s="7"/>
    </row>
    <row r="181" spans="2:6">
      <c r="B181" s="7"/>
      <c r="C181" s="7"/>
      <c r="D181" s="7"/>
      <c r="E181" s="7"/>
      <c r="F181" s="7"/>
    </row>
    <row r="182" spans="2:6">
      <c r="B182" s="7"/>
      <c r="C182" s="7"/>
      <c r="D182" s="7"/>
      <c r="E182" s="7"/>
      <c r="F182" s="7"/>
    </row>
    <row r="183" spans="2:6">
      <c r="B183" s="7"/>
      <c r="C183" s="7"/>
      <c r="D183" s="7"/>
      <c r="E183" s="7"/>
      <c r="F183" s="7"/>
    </row>
    <row r="184" spans="2:6">
      <c r="B184" s="7"/>
      <c r="C184" s="7"/>
      <c r="D184" s="7"/>
      <c r="E184" s="7"/>
      <c r="F184" s="7"/>
    </row>
    <row r="185" spans="2:6">
      <c r="B185" s="7"/>
      <c r="C185" s="7"/>
      <c r="D185" s="7"/>
      <c r="E185" s="7"/>
      <c r="F185" s="7"/>
    </row>
    <row r="186" spans="2:6">
      <c r="B186" s="7"/>
      <c r="C186" s="7"/>
      <c r="D186" s="7"/>
      <c r="E186" s="7"/>
      <c r="F186" s="7"/>
    </row>
    <row r="187" spans="2:6">
      <c r="B187" s="7"/>
      <c r="C187" s="7"/>
      <c r="D187" s="7"/>
      <c r="E187" s="7"/>
      <c r="F187" s="7"/>
    </row>
    <row r="188" spans="2:6">
      <c r="B188" s="7"/>
      <c r="C188" s="7"/>
      <c r="D188" s="7"/>
      <c r="E188" s="7"/>
      <c r="F188" s="7"/>
    </row>
    <row r="189" spans="2:6">
      <c r="B189" s="7"/>
      <c r="C189" s="7"/>
      <c r="D189" s="7"/>
      <c r="E189" s="7"/>
      <c r="F189" s="7"/>
    </row>
    <row r="190" spans="2:6">
      <c r="B190" s="7"/>
      <c r="C190" s="7"/>
      <c r="D190" s="7"/>
      <c r="E190" s="7"/>
      <c r="F190" s="7"/>
    </row>
    <row r="191" spans="2:6">
      <c r="B191" s="7"/>
      <c r="C191" s="7"/>
      <c r="D191" s="7"/>
      <c r="E191" s="7"/>
      <c r="F191" s="7"/>
    </row>
    <row r="192" spans="2:6">
      <c r="B192" s="7"/>
      <c r="C192" s="7"/>
      <c r="D192" s="7"/>
      <c r="E192" s="7"/>
      <c r="F192" s="7"/>
    </row>
    <row r="193" spans="2:6">
      <c r="B193" s="7"/>
      <c r="C193" s="7"/>
      <c r="D193" s="7"/>
      <c r="E193" s="7"/>
      <c r="F193" s="7"/>
    </row>
    <row r="194" spans="2:6">
      <c r="B194" s="7"/>
      <c r="C194" s="7"/>
      <c r="D194" s="7"/>
      <c r="E194" s="7"/>
      <c r="F194" s="7"/>
    </row>
    <row r="195" spans="2:6">
      <c r="B195" s="7"/>
      <c r="C195" s="7"/>
      <c r="D195" s="7"/>
      <c r="E195" s="7"/>
      <c r="F195" s="7"/>
    </row>
    <row r="196" spans="2:6">
      <c r="B196" s="7"/>
      <c r="C196" s="7"/>
      <c r="D196" s="7"/>
      <c r="E196" s="7"/>
      <c r="F196" s="7"/>
    </row>
    <row r="197" spans="2:6">
      <c r="B197" s="7"/>
      <c r="C197" s="7"/>
      <c r="D197" s="7"/>
      <c r="E197" s="7"/>
      <c r="F197" s="7"/>
    </row>
    <row r="198" spans="2:6">
      <c r="B198" s="7"/>
      <c r="C198" s="7"/>
      <c r="D198" s="7"/>
      <c r="E198" s="7"/>
      <c r="F198" s="7"/>
    </row>
    <row r="199" spans="2:6">
      <c r="B199" s="7"/>
      <c r="C199" s="7"/>
      <c r="D199" s="7"/>
      <c r="E199" s="7"/>
      <c r="F199" s="7"/>
    </row>
    <row r="200" spans="2:6">
      <c r="B200" s="7"/>
      <c r="C200" s="7"/>
      <c r="D200" s="7"/>
      <c r="E200" s="7"/>
      <c r="F200" s="7"/>
    </row>
    <row r="201" spans="2:6">
      <c r="B201" s="7"/>
      <c r="C201" s="7"/>
      <c r="D201" s="7"/>
      <c r="E201" s="7"/>
      <c r="F201" s="7"/>
    </row>
    <row r="202" spans="2:6">
      <c r="B202" s="7"/>
      <c r="C202" s="7"/>
      <c r="D202" s="7"/>
      <c r="E202" s="7"/>
      <c r="F202" s="7"/>
    </row>
    <row r="203" spans="2:6">
      <c r="B203" s="7"/>
      <c r="C203" s="7"/>
      <c r="D203" s="7"/>
      <c r="E203" s="7"/>
      <c r="F203" s="7"/>
    </row>
    <row r="204" spans="2:6">
      <c r="B204" s="7"/>
      <c r="C204" s="7"/>
      <c r="D204" s="7"/>
      <c r="E204" s="7"/>
      <c r="F204" s="7"/>
    </row>
    <row r="205" spans="2:6">
      <c r="B205" s="7"/>
      <c r="C205" s="7"/>
      <c r="D205" s="7"/>
      <c r="E205" s="7"/>
      <c r="F205" s="7"/>
    </row>
    <row r="206" spans="2:6">
      <c r="B206" s="7"/>
      <c r="C206" s="7"/>
      <c r="D206" s="7"/>
      <c r="E206" s="7"/>
      <c r="F206" s="7"/>
    </row>
    <row r="207" spans="2:6">
      <c r="B207" s="7"/>
      <c r="C207" s="7"/>
      <c r="D207" s="7"/>
      <c r="E207" s="7"/>
      <c r="F207" s="7"/>
    </row>
    <row r="208" spans="2:6">
      <c r="B208" s="7"/>
      <c r="C208" s="7"/>
      <c r="D208" s="7"/>
      <c r="E208" s="7"/>
      <c r="F208" s="7"/>
    </row>
    <row r="209" spans="2:6">
      <c r="B209" s="7"/>
      <c r="C209" s="7"/>
      <c r="D209" s="7"/>
      <c r="E209" s="7"/>
      <c r="F209" s="7"/>
    </row>
    <row r="210" spans="2:6">
      <c r="B210" s="7"/>
      <c r="C210" s="7"/>
      <c r="D210" s="7"/>
      <c r="E210" s="7"/>
      <c r="F210" s="7"/>
    </row>
    <row r="211" spans="2:6">
      <c r="B211" s="7"/>
      <c r="C211" s="7"/>
      <c r="D211" s="7"/>
      <c r="E211" s="7"/>
      <c r="F211" s="7"/>
    </row>
    <row r="212" spans="2:6">
      <c r="B212" s="7"/>
      <c r="C212" s="7"/>
      <c r="D212" s="7"/>
      <c r="E212" s="7"/>
      <c r="F212" s="7"/>
    </row>
    <row r="213" spans="2:6">
      <c r="B213" s="7"/>
      <c r="C213" s="7"/>
      <c r="D213" s="7"/>
      <c r="E213" s="7"/>
      <c r="F213" s="7"/>
    </row>
    <row r="214" spans="2:6">
      <c r="B214" s="7"/>
      <c r="C214" s="7"/>
      <c r="D214" s="7"/>
      <c r="E214" s="7"/>
      <c r="F214" s="7"/>
    </row>
    <row r="215" spans="2:6">
      <c r="B215" s="7"/>
      <c r="C215" s="7"/>
      <c r="D215" s="7"/>
      <c r="E215" s="7"/>
      <c r="F215" s="7"/>
    </row>
    <row r="216" spans="2:6">
      <c r="B216" s="7"/>
      <c r="C216" s="7"/>
      <c r="D216" s="7"/>
      <c r="E216" s="7"/>
      <c r="F216" s="7"/>
    </row>
    <row r="217" spans="2:6">
      <c r="B217" s="7"/>
      <c r="C217" s="7"/>
      <c r="D217" s="7"/>
      <c r="E217" s="7"/>
      <c r="F217" s="7"/>
    </row>
    <row r="218" spans="2:6">
      <c r="B218" s="7"/>
      <c r="C218" s="7"/>
      <c r="D218" s="7"/>
      <c r="E218" s="7"/>
      <c r="F218" s="7"/>
    </row>
    <row r="219" spans="2:6">
      <c r="B219" s="7"/>
      <c r="C219" s="7"/>
      <c r="D219" s="7"/>
      <c r="E219" s="7"/>
      <c r="F219" s="7"/>
    </row>
    <row r="220" spans="2:6">
      <c r="B220" s="7"/>
      <c r="C220" s="7"/>
      <c r="D220" s="7"/>
      <c r="E220" s="7"/>
      <c r="F220" s="7"/>
    </row>
    <row r="221" spans="2:6">
      <c r="B221" s="7"/>
      <c r="C221" s="7"/>
      <c r="D221" s="7"/>
      <c r="E221" s="7"/>
      <c r="F221" s="7"/>
    </row>
    <row r="222" spans="2:6">
      <c r="B222" s="7"/>
      <c r="C222" s="7"/>
      <c r="D222" s="7"/>
      <c r="E222" s="7"/>
      <c r="F222" s="7"/>
    </row>
    <row r="223" spans="2:6">
      <c r="B223" s="7"/>
      <c r="C223" s="7"/>
      <c r="D223" s="7"/>
      <c r="E223" s="7"/>
      <c r="F223" s="7"/>
    </row>
    <row r="224" spans="2:6">
      <c r="B224" s="7"/>
      <c r="C224" s="7"/>
      <c r="D224" s="7"/>
      <c r="E224" s="7"/>
      <c r="F224" s="7"/>
    </row>
    <row r="225" spans="2:6">
      <c r="B225" s="7"/>
      <c r="C225" s="7"/>
      <c r="D225" s="7"/>
      <c r="E225" s="7"/>
      <c r="F225" s="7"/>
    </row>
    <row r="226" spans="2:6">
      <c r="B226" s="7"/>
      <c r="C226" s="7"/>
      <c r="D226" s="7"/>
      <c r="E226" s="7"/>
      <c r="F226" s="7"/>
    </row>
    <row r="227" spans="2:6">
      <c r="B227" s="7"/>
      <c r="C227" s="7"/>
      <c r="D227" s="7"/>
      <c r="E227" s="7"/>
      <c r="F227" s="7"/>
    </row>
    <row r="228" spans="2:6">
      <c r="B228" s="7"/>
      <c r="C228" s="7"/>
      <c r="D228" s="7"/>
      <c r="E228" s="7"/>
      <c r="F228" s="7"/>
    </row>
    <row r="229" spans="2:6">
      <c r="B229" s="7"/>
      <c r="C229" s="7"/>
      <c r="D229" s="7"/>
      <c r="E229" s="7"/>
      <c r="F229" s="7"/>
    </row>
    <row r="230" spans="2:6">
      <c r="B230" s="7"/>
      <c r="C230" s="7"/>
      <c r="D230" s="7"/>
      <c r="E230" s="7"/>
      <c r="F230" s="7"/>
    </row>
    <row r="231" spans="2:6">
      <c r="B231" s="7"/>
      <c r="C231" s="7"/>
      <c r="D231" s="7"/>
      <c r="E231" s="7"/>
      <c r="F231" s="7"/>
    </row>
    <row r="232" spans="2:6">
      <c r="B232" s="7"/>
      <c r="C232" s="7"/>
      <c r="D232" s="7"/>
      <c r="E232" s="7"/>
      <c r="F232" s="7"/>
    </row>
    <row r="233" spans="2:6">
      <c r="B233" s="7"/>
      <c r="C233" s="7"/>
      <c r="D233" s="7"/>
      <c r="E233" s="7"/>
      <c r="F233" s="7"/>
    </row>
    <row r="234" spans="2:6">
      <c r="B234" s="7"/>
      <c r="C234" s="7"/>
      <c r="D234" s="7"/>
      <c r="E234" s="7"/>
      <c r="F234" s="7"/>
    </row>
    <row r="235" spans="2:6">
      <c r="B235" s="7"/>
      <c r="C235" s="7"/>
      <c r="D235" s="7"/>
      <c r="E235" s="7"/>
      <c r="F235" s="7"/>
    </row>
    <row r="236" spans="2:6">
      <c r="B236" s="7"/>
      <c r="C236" s="7"/>
      <c r="D236" s="7"/>
      <c r="E236" s="7"/>
      <c r="F236" s="7"/>
    </row>
    <row r="237" spans="2:6">
      <c r="B237" s="7"/>
      <c r="C237" s="7"/>
      <c r="D237" s="7"/>
      <c r="E237" s="7"/>
      <c r="F237" s="7"/>
    </row>
    <row r="238" spans="2:6">
      <c r="B238" s="7"/>
      <c r="C238" s="7"/>
      <c r="D238" s="7"/>
      <c r="E238" s="7"/>
      <c r="F238" s="7"/>
    </row>
    <row r="239" spans="2:6">
      <c r="B239" s="7"/>
      <c r="C239" s="7"/>
      <c r="D239" s="7"/>
      <c r="E239" s="7"/>
      <c r="F239" s="7"/>
    </row>
    <row r="240" spans="2:6">
      <c r="B240" s="7"/>
      <c r="C240" s="7"/>
      <c r="D240" s="7"/>
      <c r="E240" s="7"/>
      <c r="F240" s="7"/>
    </row>
    <row r="241" spans="2:6">
      <c r="B241" s="7"/>
      <c r="C241" s="7"/>
      <c r="D241" s="7"/>
      <c r="E241" s="7"/>
      <c r="F241" s="7"/>
    </row>
    <row r="242" spans="2:6">
      <c r="B242" s="7"/>
      <c r="C242" s="7"/>
      <c r="D242" s="7"/>
      <c r="E242" s="7"/>
      <c r="F242" s="7"/>
    </row>
    <row r="243" spans="2:6">
      <c r="B243" s="7"/>
      <c r="C243" s="7"/>
      <c r="D243" s="7"/>
      <c r="E243" s="7"/>
      <c r="F243" s="7"/>
    </row>
    <row r="244" spans="2:6">
      <c r="B244" s="7"/>
      <c r="C244" s="7"/>
      <c r="D244" s="7"/>
      <c r="E244" s="7"/>
      <c r="F244" s="7"/>
    </row>
    <row r="245" spans="2:6">
      <c r="B245" s="7"/>
      <c r="C245" s="7"/>
      <c r="D245" s="7"/>
      <c r="E245" s="7"/>
      <c r="F245" s="7"/>
    </row>
    <row r="246" spans="2:6">
      <c r="B246" s="7"/>
      <c r="C246" s="7"/>
      <c r="D246" s="7"/>
      <c r="E246" s="7"/>
      <c r="F246" s="7"/>
    </row>
    <row r="247" spans="2:6">
      <c r="B247" s="7"/>
      <c r="C247" s="7"/>
      <c r="D247" s="7"/>
      <c r="E247" s="7"/>
      <c r="F247" s="7"/>
    </row>
    <row r="248" spans="2:6">
      <c r="B248" s="7"/>
      <c r="C248" s="7"/>
      <c r="D248" s="7"/>
      <c r="E248" s="7"/>
      <c r="F248" s="7"/>
    </row>
    <row r="249" spans="2:6">
      <c r="B249" s="7"/>
      <c r="C249" s="7"/>
      <c r="D249" s="7"/>
      <c r="E249" s="7"/>
      <c r="F249" s="7"/>
    </row>
    <row r="250" spans="2:6">
      <c r="B250" s="7"/>
      <c r="C250" s="7"/>
      <c r="D250" s="7"/>
      <c r="E250" s="7"/>
      <c r="F250" s="7"/>
    </row>
    <row r="251" spans="2:6">
      <c r="B251" s="7"/>
      <c r="C251" s="7"/>
      <c r="D251" s="7"/>
      <c r="E251" s="7"/>
      <c r="F251" s="7"/>
    </row>
    <row r="252" spans="2:6">
      <c r="B252" s="7"/>
      <c r="C252" s="7"/>
      <c r="D252" s="7"/>
      <c r="E252" s="7"/>
      <c r="F252" s="7"/>
    </row>
    <row r="253" spans="2:6">
      <c r="B253" s="7"/>
      <c r="C253" s="7"/>
      <c r="D253" s="7"/>
      <c r="E253" s="7"/>
      <c r="F253" s="7"/>
    </row>
    <row r="254" spans="2:6">
      <c r="B254" s="7"/>
      <c r="C254" s="7"/>
      <c r="D254" s="7"/>
      <c r="E254" s="7"/>
      <c r="F254" s="7"/>
    </row>
    <row r="255" spans="2:6">
      <c r="B255" s="7"/>
      <c r="C255" s="7"/>
      <c r="D255" s="7"/>
      <c r="E255" s="7"/>
      <c r="F255" s="7"/>
    </row>
    <row r="256" spans="2:6">
      <c r="B256" s="7"/>
      <c r="C256" s="7"/>
      <c r="D256" s="7"/>
      <c r="E256" s="7"/>
      <c r="F256" s="7"/>
    </row>
    <row r="257" spans="2:6">
      <c r="B257" s="7"/>
      <c r="C257" s="7"/>
      <c r="D257" s="7"/>
      <c r="E257" s="7"/>
      <c r="F257" s="7"/>
    </row>
    <row r="258" spans="2:6">
      <c r="B258" s="7"/>
      <c r="C258" s="7"/>
      <c r="D258" s="7"/>
      <c r="E258" s="7"/>
      <c r="F258" s="7"/>
    </row>
    <row r="259" spans="2:6">
      <c r="B259" s="7"/>
      <c r="C259" s="7"/>
      <c r="D259" s="7"/>
      <c r="E259" s="7"/>
      <c r="F259" s="7"/>
    </row>
    <row r="260" spans="2:6">
      <c r="B260" s="7"/>
      <c r="C260" s="7"/>
      <c r="D260" s="7"/>
      <c r="E260" s="7"/>
      <c r="F260" s="7"/>
    </row>
    <row r="261" spans="2:6">
      <c r="B261" s="7"/>
      <c r="C261" s="7"/>
      <c r="D261" s="7"/>
      <c r="E261" s="7"/>
      <c r="F261" s="7"/>
    </row>
    <row r="262" spans="2:6">
      <c r="B262" s="7"/>
      <c r="C262" s="7"/>
      <c r="D262" s="7"/>
      <c r="E262" s="7"/>
      <c r="F262" s="7"/>
    </row>
    <row r="263" spans="2:6">
      <c r="B263" s="7"/>
      <c r="C263" s="7"/>
      <c r="D263" s="7"/>
      <c r="E263" s="7"/>
      <c r="F263" s="7"/>
    </row>
    <row r="264" spans="2:6">
      <c r="B264" s="7"/>
      <c r="C264" s="7"/>
      <c r="D264" s="7"/>
      <c r="E264" s="7"/>
      <c r="F264" s="7"/>
    </row>
    <row r="265" spans="2:6">
      <c r="B265" s="7"/>
      <c r="C265" s="7"/>
      <c r="D265" s="7"/>
      <c r="E265" s="7"/>
      <c r="F265" s="7"/>
    </row>
    <row r="266" spans="2:6">
      <c r="B266" s="7"/>
      <c r="C266" s="7"/>
      <c r="D266" s="7"/>
      <c r="E266" s="7"/>
      <c r="F266" s="7"/>
    </row>
    <row r="267" spans="2:6">
      <c r="B267" s="7"/>
      <c r="C267" s="7"/>
      <c r="D267" s="7"/>
      <c r="E267" s="7"/>
      <c r="F267" s="7"/>
    </row>
    <row r="268" spans="2:6">
      <c r="B268" s="7"/>
      <c r="C268" s="7"/>
      <c r="D268" s="7"/>
      <c r="E268" s="7"/>
      <c r="F268" s="7"/>
    </row>
    <row r="269" spans="2:6">
      <c r="B269" s="7"/>
      <c r="C269" s="7"/>
      <c r="D269" s="7"/>
      <c r="E269" s="7"/>
      <c r="F269" s="7"/>
    </row>
    <row r="270" spans="2:6">
      <c r="B270" s="7"/>
      <c r="C270" s="7"/>
      <c r="D270" s="7"/>
      <c r="E270" s="7"/>
      <c r="F270" s="7"/>
    </row>
    <row r="271" spans="2:6">
      <c r="B271" s="7"/>
      <c r="C271" s="7"/>
      <c r="D271" s="7"/>
      <c r="E271" s="7"/>
      <c r="F271" s="7"/>
    </row>
    <row r="272" spans="2:6">
      <c r="B272" s="7"/>
      <c r="C272" s="7"/>
      <c r="D272" s="7"/>
      <c r="E272" s="7"/>
      <c r="F272" s="7"/>
    </row>
    <row r="273" spans="2:6">
      <c r="B273" s="7"/>
      <c r="C273" s="7"/>
      <c r="D273" s="7"/>
      <c r="E273" s="7"/>
      <c r="F273" s="7"/>
    </row>
    <row r="274" spans="2:6">
      <c r="B274" s="7"/>
      <c r="C274" s="7"/>
      <c r="D274" s="7"/>
      <c r="E274" s="7"/>
      <c r="F274" s="7"/>
    </row>
    <row r="275" spans="2:6">
      <c r="B275" s="7"/>
      <c r="C275" s="7"/>
      <c r="D275" s="7"/>
      <c r="E275" s="7"/>
      <c r="F275" s="7"/>
    </row>
    <row r="276" spans="2:6">
      <c r="B276" s="7"/>
      <c r="C276" s="7"/>
      <c r="D276" s="7"/>
      <c r="E276" s="7"/>
      <c r="F276" s="7"/>
    </row>
    <row r="277" spans="2:6">
      <c r="B277" s="7"/>
      <c r="C277" s="7"/>
      <c r="D277" s="7"/>
      <c r="E277" s="7"/>
      <c r="F277" s="7"/>
    </row>
    <row r="278" spans="2:6">
      <c r="B278" s="7"/>
      <c r="C278" s="7"/>
      <c r="D278" s="7"/>
      <c r="E278" s="7"/>
      <c r="F278" s="7"/>
    </row>
    <row r="279" spans="2:6">
      <c r="B279" s="7"/>
      <c r="C279" s="7"/>
      <c r="D279" s="7"/>
      <c r="E279" s="7"/>
      <c r="F279" s="7"/>
    </row>
    <row r="280" spans="2:6">
      <c r="B280" s="7"/>
      <c r="C280" s="7"/>
      <c r="D280" s="7"/>
      <c r="E280" s="7"/>
      <c r="F280" s="7"/>
    </row>
    <row r="281" spans="2:6">
      <c r="B281" s="7"/>
      <c r="C281" s="7"/>
      <c r="D281" s="7"/>
      <c r="E281" s="7"/>
      <c r="F281" s="7"/>
    </row>
    <row r="282" spans="2:6">
      <c r="B282" s="7"/>
      <c r="C282" s="7"/>
      <c r="D282" s="7"/>
      <c r="E282" s="7"/>
      <c r="F282" s="7"/>
    </row>
    <row r="283" spans="2:6">
      <c r="B283" s="7"/>
      <c r="C283" s="7"/>
      <c r="D283" s="7"/>
      <c r="E283" s="7"/>
      <c r="F283" s="7"/>
    </row>
    <row r="284" spans="2:6">
      <c r="B284" s="7"/>
      <c r="C284" s="7"/>
      <c r="D284" s="7"/>
      <c r="E284" s="7"/>
      <c r="F284" s="7"/>
    </row>
    <row r="285" spans="2:6">
      <c r="B285" s="7"/>
      <c r="C285" s="7"/>
      <c r="D285" s="7"/>
      <c r="E285" s="7"/>
      <c r="F285" s="7"/>
    </row>
    <row r="286" spans="2:6">
      <c r="B286" s="7"/>
      <c r="C286" s="7"/>
      <c r="D286" s="7"/>
      <c r="E286" s="7"/>
      <c r="F286" s="7"/>
    </row>
    <row r="287" spans="2:6">
      <c r="B287" s="7"/>
      <c r="C287" s="7"/>
      <c r="D287" s="7"/>
      <c r="E287" s="7"/>
      <c r="F287" s="7"/>
    </row>
    <row r="288" spans="2:6">
      <c r="B288" s="7"/>
      <c r="C288" s="7"/>
      <c r="D288" s="7"/>
      <c r="E288" s="7"/>
      <c r="F288" s="7"/>
    </row>
    <row r="289" spans="2:6">
      <c r="B289" s="7"/>
      <c r="C289" s="7"/>
      <c r="D289" s="7"/>
      <c r="E289" s="7"/>
      <c r="F289" s="7"/>
    </row>
    <row r="290" spans="2:6">
      <c r="B290" s="7"/>
      <c r="C290" s="7"/>
      <c r="D290" s="7"/>
      <c r="E290" s="7"/>
      <c r="F290" s="7"/>
    </row>
    <row r="291" spans="2:6">
      <c r="B291" s="7"/>
      <c r="C291" s="7"/>
      <c r="D291" s="7"/>
      <c r="E291" s="7"/>
      <c r="F291" s="7"/>
    </row>
    <row r="292" spans="2:6">
      <c r="B292" s="7"/>
      <c r="C292" s="7"/>
      <c r="D292" s="7"/>
      <c r="E292" s="7"/>
      <c r="F292" s="7"/>
    </row>
    <row r="293" spans="2:6">
      <c r="B293" s="7"/>
      <c r="C293" s="7"/>
      <c r="D293" s="7"/>
      <c r="E293" s="7"/>
      <c r="F293" s="7"/>
    </row>
    <row r="294" spans="2:6">
      <c r="B294" s="7"/>
      <c r="C294" s="7"/>
      <c r="D294" s="7"/>
      <c r="E294" s="7"/>
      <c r="F294" s="7"/>
    </row>
    <row r="295" spans="2:6">
      <c r="B295" s="7"/>
      <c r="C295" s="7"/>
      <c r="D295" s="7"/>
      <c r="E295" s="7"/>
      <c r="F295" s="7"/>
    </row>
    <row r="296" spans="2:6">
      <c r="B296" s="7"/>
      <c r="C296" s="7"/>
      <c r="D296" s="7"/>
      <c r="E296" s="7"/>
      <c r="F296" s="7"/>
    </row>
    <row r="297" spans="2:6">
      <c r="B297" s="7"/>
      <c r="C297" s="7"/>
      <c r="D297" s="7"/>
      <c r="E297" s="7"/>
      <c r="F297" s="7"/>
    </row>
    <row r="298" spans="2:6">
      <c r="B298" s="7"/>
      <c r="C298" s="7"/>
      <c r="D298" s="7"/>
      <c r="E298" s="7"/>
      <c r="F298" s="7"/>
    </row>
    <row r="299" spans="2:6">
      <c r="B299" s="7"/>
      <c r="C299" s="7"/>
      <c r="D299" s="7"/>
      <c r="E299" s="7"/>
      <c r="F299" s="7"/>
    </row>
    <row r="300" spans="2:6">
      <c r="B300" s="7"/>
      <c r="C300" s="7"/>
      <c r="D300" s="7"/>
      <c r="E300" s="7"/>
      <c r="F300" s="7"/>
    </row>
    <row r="301" spans="2:6">
      <c r="B301" s="7"/>
      <c r="C301" s="7"/>
      <c r="D301" s="7"/>
      <c r="E301" s="7"/>
      <c r="F301" s="7"/>
    </row>
    <row r="302" spans="2:6">
      <c r="B302" s="7"/>
      <c r="C302" s="7"/>
      <c r="D302" s="7"/>
      <c r="E302" s="7"/>
      <c r="F302" s="7"/>
    </row>
    <row r="303" spans="2:6">
      <c r="B303" s="7"/>
      <c r="C303" s="7"/>
      <c r="D303" s="7"/>
      <c r="E303" s="7"/>
      <c r="F303" s="7"/>
    </row>
    <row r="304" spans="2:6">
      <c r="B304" s="7"/>
      <c r="C304" s="7"/>
      <c r="D304" s="7"/>
      <c r="E304" s="7"/>
      <c r="F304" s="7"/>
    </row>
    <row r="305" spans="2:6">
      <c r="B305" s="7"/>
      <c r="C305" s="7"/>
      <c r="D305" s="7"/>
      <c r="E305" s="7"/>
      <c r="F305" s="7"/>
    </row>
    <row r="306" spans="2:6">
      <c r="B306" s="7"/>
      <c r="C306" s="7"/>
      <c r="D306" s="7"/>
      <c r="E306" s="7"/>
      <c r="F306" s="7"/>
    </row>
    <row r="307" spans="2:6">
      <c r="B307" s="7"/>
      <c r="C307" s="7"/>
      <c r="D307" s="7"/>
      <c r="E307" s="7"/>
      <c r="F307" s="7"/>
    </row>
    <row r="308" spans="2:6">
      <c r="B308" s="7"/>
      <c r="C308" s="7"/>
      <c r="D308" s="7"/>
      <c r="E308" s="7"/>
      <c r="F308" s="7"/>
    </row>
    <row r="309" spans="2:6">
      <c r="B309" s="7"/>
      <c r="C309" s="7"/>
      <c r="D309" s="7"/>
      <c r="E309" s="7"/>
      <c r="F309" s="7"/>
    </row>
    <row r="310" spans="2:6">
      <c r="B310" s="7"/>
      <c r="C310" s="7"/>
      <c r="D310" s="7"/>
      <c r="E310" s="7"/>
      <c r="F310" s="7"/>
    </row>
    <row r="311" spans="2:6">
      <c r="B311" s="7"/>
      <c r="C311" s="7"/>
      <c r="D311" s="7"/>
      <c r="E311" s="7"/>
      <c r="F311" s="7"/>
    </row>
    <row r="312" spans="2:6">
      <c r="B312" s="7"/>
      <c r="C312" s="7"/>
      <c r="D312" s="7"/>
      <c r="E312" s="7"/>
      <c r="F312" s="7"/>
    </row>
    <row r="313" spans="2:6">
      <c r="B313" s="7"/>
      <c r="C313" s="7"/>
      <c r="D313" s="7"/>
      <c r="E313" s="7"/>
      <c r="F313" s="7"/>
    </row>
    <row r="314" spans="2:6">
      <c r="B314" s="7"/>
      <c r="C314" s="7"/>
      <c r="D314" s="7"/>
      <c r="E314" s="7"/>
      <c r="F314" s="7"/>
    </row>
    <row r="315" spans="2:6">
      <c r="B315" s="7"/>
      <c r="C315" s="7"/>
      <c r="D315" s="7"/>
      <c r="E315" s="7"/>
      <c r="F315" s="7"/>
    </row>
    <row r="316" spans="2:6">
      <c r="B316" s="7"/>
      <c r="C316" s="7"/>
      <c r="D316" s="7"/>
      <c r="E316" s="7"/>
      <c r="F316" s="7"/>
    </row>
    <row r="317" spans="2:6">
      <c r="B317" s="7"/>
      <c r="C317" s="7"/>
      <c r="D317" s="7"/>
      <c r="E317" s="7"/>
      <c r="F317" s="7"/>
    </row>
    <row r="318" spans="2:6">
      <c r="B318" s="7"/>
      <c r="C318" s="7"/>
      <c r="D318" s="7"/>
      <c r="E318" s="7"/>
      <c r="F318" s="7"/>
    </row>
    <row r="319" spans="2:6">
      <c r="B319" s="7"/>
      <c r="C319" s="7"/>
      <c r="D319" s="7"/>
      <c r="E319" s="7"/>
      <c r="F319" s="7"/>
    </row>
    <row r="320" spans="2:6">
      <c r="B320" s="7"/>
      <c r="C320" s="7"/>
      <c r="D320" s="7"/>
      <c r="E320" s="7"/>
      <c r="F320" s="7"/>
    </row>
    <row r="321" spans="2:6">
      <c r="B321" s="7"/>
      <c r="C321" s="7"/>
      <c r="D321" s="7"/>
      <c r="E321" s="7"/>
      <c r="F321" s="7"/>
    </row>
    <row r="322" spans="2:6">
      <c r="B322" s="7"/>
      <c r="C322" s="7"/>
      <c r="D322" s="7"/>
      <c r="E322" s="7"/>
      <c r="F322" s="7"/>
    </row>
    <row r="323" spans="2:6">
      <c r="B323" s="7"/>
      <c r="C323" s="7"/>
      <c r="D323" s="7"/>
      <c r="E323" s="7"/>
      <c r="F323" s="7"/>
    </row>
    <row r="324" spans="2:6">
      <c r="B324" s="7"/>
      <c r="C324" s="7"/>
      <c r="D324" s="7"/>
      <c r="E324" s="7"/>
      <c r="F324" s="7"/>
    </row>
    <row r="325" spans="2:6">
      <c r="B325" s="7"/>
      <c r="C325" s="7"/>
      <c r="D325" s="7"/>
      <c r="E325" s="7"/>
      <c r="F325" s="7"/>
    </row>
    <row r="326" spans="2:6">
      <c r="B326" s="7"/>
      <c r="C326" s="7"/>
      <c r="D326" s="7"/>
      <c r="E326" s="7"/>
      <c r="F326" s="7"/>
    </row>
    <row r="327" spans="2:6">
      <c r="B327" s="7"/>
      <c r="C327" s="7"/>
      <c r="D327" s="7"/>
      <c r="E327" s="7"/>
      <c r="F327" s="7"/>
    </row>
    <row r="328" spans="2:6">
      <c r="B328" s="7"/>
      <c r="C328" s="7"/>
      <c r="D328" s="7"/>
      <c r="E328" s="7"/>
      <c r="F328" s="7"/>
    </row>
    <row r="329" spans="2:6">
      <c r="B329" s="7"/>
      <c r="C329" s="7"/>
      <c r="D329" s="7"/>
      <c r="E329" s="7"/>
      <c r="F329" s="7"/>
    </row>
    <row r="330" spans="2:6">
      <c r="B330" s="7"/>
      <c r="C330" s="7"/>
      <c r="D330" s="7"/>
      <c r="E330" s="7"/>
      <c r="F330" s="7"/>
    </row>
    <row r="331" spans="2:6">
      <c r="B331" s="7"/>
      <c r="C331" s="7"/>
      <c r="D331" s="7"/>
      <c r="E331" s="7"/>
      <c r="F331" s="7"/>
    </row>
    <row r="332" spans="2:6">
      <c r="B332" s="7"/>
      <c r="C332" s="7"/>
      <c r="D332" s="7"/>
      <c r="E332" s="7"/>
      <c r="F332" s="7"/>
    </row>
    <row r="333" spans="2:6">
      <c r="B333" s="7"/>
      <c r="C333" s="7"/>
      <c r="D333" s="7"/>
      <c r="E333" s="7"/>
      <c r="F333" s="7"/>
    </row>
    <row r="334" spans="2:6">
      <c r="B334" s="7"/>
      <c r="C334" s="7"/>
      <c r="D334" s="7"/>
      <c r="E334" s="7"/>
      <c r="F334" s="7"/>
    </row>
    <row r="335" spans="2:6">
      <c r="B335" s="7"/>
      <c r="C335" s="7"/>
      <c r="D335" s="7"/>
      <c r="E335" s="7"/>
      <c r="F335" s="7"/>
    </row>
    <row r="336" spans="2:6">
      <c r="B336" s="7"/>
      <c r="C336" s="7"/>
      <c r="D336" s="7"/>
      <c r="E336" s="7"/>
      <c r="F336" s="7"/>
    </row>
    <row r="337" spans="2:6">
      <c r="B337" s="7"/>
      <c r="C337" s="7"/>
      <c r="D337" s="7"/>
      <c r="E337" s="7"/>
      <c r="F337" s="7"/>
    </row>
    <row r="338" spans="2:6">
      <c r="B338" s="7"/>
      <c r="C338" s="7"/>
      <c r="D338" s="7"/>
      <c r="E338" s="7"/>
      <c r="F338" s="7"/>
    </row>
    <row r="339" spans="2:6">
      <c r="B339" s="7"/>
      <c r="C339" s="7"/>
      <c r="D339" s="7"/>
      <c r="E339" s="7"/>
      <c r="F339" s="7"/>
    </row>
    <row r="340" spans="2:6">
      <c r="B340" s="7"/>
      <c r="C340" s="7"/>
      <c r="D340" s="7"/>
      <c r="E340" s="7"/>
      <c r="F340" s="7"/>
    </row>
    <row r="341" spans="2:6">
      <c r="B341" s="7"/>
      <c r="C341" s="7"/>
      <c r="D341" s="7"/>
      <c r="E341" s="7"/>
      <c r="F341" s="7"/>
    </row>
    <row r="342" spans="2:6">
      <c r="B342" s="7"/>
      <c r="C342" s="7"/>
      <c r="D342" s="7"/>
      <c r="E342" s="7"/>
      <c r="F342" s="7"/>
    </row>
    <row r="343" spans="2:6">
      <c r="B343" s="7"/>
      <c r="C343" s="7"/>
      <c r="D343" s="7"/>
      <c r="E343" s="7"/>
      <c r="F343" s="7"/>
    </row>
    <row r="344" spans="2:6">
      <c r="B344" s="7"/>
      <c r="C344" s="7"/>
      <c r="D344" s="7"/>
      <c r="E344" s="7"/>
      <c r="F344" s="7"/>
    </row>
    <row r="345" spans="2:6">
      <c r="B345" s="7"/>
      <c r="C345" s="7"/>
      <c r="D345" s="7"/>
      <c r="E345" s="7"/>
      <c r="F345" s="7"/>
    </row>
    <row r="346" spans="2:6">
      <c r="B346" s="7"/>
      <c r="C346" s="7"/>
      <c r="D346" s="7"/>
      <c r="E346" s="7"/>
      <c r="F346" s="7"/>
    </row>
    <row r="347" spans="2:6">
      <c r="B347" s="7"/>
      <c r="C347" s="7"/>
      <c r="D347" s="7"/>
      <c r="E347" s="7"/>
      <c r="F347" s="7"/>
    </row>
    <row r="348" spans="2:6">
      <c r="B348" s="7"/>
      <c r="C348" s="7"/>
      <c r="D348" s="7"/>
      <c r="E348" s="7"/>
      <c r="F348" s="7"/>
    </row>
    <row r="349" spans="2:6">
      <c r="B349" s="7"/>
      <c r="C349" s="7"/>
      <c r="D349" s="7"/>
      <c r="E349" s="7"/>
      <c r="F349" s="7"/>
    </row>
    <row r="350" spans="2:6">
      <c r="B350" s="7"/>
      <c r="C350" s="7"/>
      <c r="D350" s="7"/>
      <c r="E350" s="7"/>
      <c r="F350" s="7"/>
    </row>
    <row r="351" spans="2:6">
      <c r="B351" s="7"/>
      <c r="C351" s="7"/>
      <c r="D351" s="7"/>
      <c r="E351" s="7"/>
      <c r="F351" s="7"/>
    </row>
    <row r="352" spans="2:6">
      <c r="B352" s="7"/>
      <c r="C352" s="7"/>
      <c r="D352" s="7"/>
      <c r="E352" s="7"/>
      <c r="F352" s="7"/>
    </row>
    <row r="353" spans="2:6">
      <c r="B353" s="4"/>
      <c r="C353" s="4"/>
      <c r="D353" s="4"/>
      <c r="E353" s="4"/>
      <c r="F353" s="4"/>
    </row>
    <row r="354" spans="2:6">
      <c r="B354" s="4"/>
      <c r="C354" s="4"/>
      <c r="D354" s="4"/>
      <c r="E354" s="4"/>
      <c r="F354" s="4"/>
    </row>
    <row r="355" spans="2:6">
      <c r="B355" s="4"/>
      <c r="C355" s="4"/>
      <c r="D355" s="4"/>
      <c r="E355" s="4"/>
      <c r="F355" s="4"/>
    </row>
    <row r="356" spans="2:6">
      <c r="B356" s="4"/>
      <c r="C356" s="4"/>
      <c r="D356" s="4"/>
      <c r="E356" s="4"/>
      <c r="F356" s="4"/>
    </row>
    <row r="357" spans="2:6">
      <c r="B357" s="4"/>
      <c r="C357" s="4"/>
      <c r="D357" s="4"/>
      <c r="E357" s="4"/>
      <c r="F357" s="4"/>
    </row>
    <row r="358" spans="2:6">
      <c r="B358" s="4"/>
      <c r="C358" s="4"/>
      <c r="D358" s="4"/>
      <c r="E358" s="4"/>
      <c r="F358" s="4"/>
    </row>
    <row r="359" spans="2:6">
      <c r="B359" s="4"/>
      <c r="C359" s="4"/>
      <c r="D359" s="4"/>
      <c r="E359" s="4"/>
      <c r="F359" s="4"/>
    </row>
    <row r="360" spans="2:6">
      <c r="B360" s="4"/>
      <c r="C360" s="4"/>
      <c r="D360" s="4"/>
      <c r="E360" s="4"/>
      <c r="F360" s="4"/>
    </row>
    <row r="361" spans="2:6">
      <c r="B361" s="4"/>
      <c r="C361" s="4"/>
      <c r="D361" s="4"/>
      <c r="E361" s="4"/>
      <c r="F361" s="4"/>
    </row>
    <row r="362" spans="2:6">
      <c r="B362" s="4"/>
      <c r="C362" s="4"/>
      <c r="D362" s="4"/>
      <c r="E362" s="4"/>
      <c r="F362" s="4"/>
    </row>
    <row r="363" spans="2:6">
      <c r="B363" s="4"/>
      <c r="C363" s="4"/>
      <c r="D363" s="4"/>
      <c r="E363" s="4"/>
      <c r="F363" s="4"/>
    </row>
    <row r="364" spans="2:6">
      <c r="B364" s="4"/>
      <c r="C364" s="4"/>
      <c r="D364" s="4"/>
      <c r="E364" s="4"/>
      <c r="F364" s="4"/>
    </row>
    <row r="365" spans="2:6">
      <c r="B365" s="4"/>
      <c r="C365" s="4"/>
      <c r="D365" s="4"/>
      <c r="E365" s="4"/>
      <c r="F365" s="4"/>
    </row>
    <row r="366" spans="2:6">
      <c r="B366" s="4"/>
      <c r="C366" s="4"/>
      <c r="D366" s="4"/>
      <c r="E366" s="4"/>
      <c r="F366" s="4"/>
    </row>
    <row r="367" spans="2:6">
      <c r="B367" s="4"/>
      <c r="C367" s="4"/>
      <c r="D367" s="4"/>
      <c r="E367" s="4"/>
      <c r="F367" s="4"/>
    </row>
    <row r="368" spans="2:6">
      <c r="B368" s="4"/>
      <c r="C368" s="4"/>
      <c r="D368" s="4"/>
      <c r="E368" s="4"/>
      <c r="F368" s="4"/>
    </row>
    <row r="369" spans="2:6">
      <c r="B369" s="4"/>
      <c r="C369" s="4"/>
      <c r="D369" s="4"/>
      <c r="E369" s="4"/>
      <c r="F369" s="4"/>
    </row>
    <row r="370" spans="2:6">
      <c r="B370" s="4"/>
      <c r="C370" s="4"/>
      <c r="D370" s="4"/>
      <c r="E370" s="4"/>
      <c r="F370" s="4"/>
    </row>
    <row r="371" spans="2:6">
      <c r="B371" s="4"/>
      <c r="C371" s="4"/>
      <c r="D371" s="4"/>
      <c r="E371" s="4"/>
      <c r="F371" s="4"/>
    </row>
    <row r="372" spans="2:6">
      <c r="B372" s="4"/>
      <c r="C372" s="4"/>
      <c r="D372" s="4"/>
      <c r="E372" s="4"/>
      <c r="F372" s="4"/>
    </row>
    <row r="373" spans="2:6">
      <c r="B373" s="4"/>
      <c r="C373" s="4"/>
      <c r="D373" s="4"/>
      <c r="E373" s="4"/>
      <c r="F373" s="4"/>
    </row>
    <row r="374" spans="2:6">
      <c r="B374" s="4"/>
      <c r="C374" s="4"/>
      <c r="D374" s="4"/>
      <c r="E374" s="4"/>
      <c r="F374" s="4"/>
    </row>
    <row r="375" spans="2:6">
      <c r="B375" s="4"/>
      <c r="C375" s="4"/>
      <c r="D375" s="4"/>
      <c r="E375" s="4"/>
      <c r="F375" s="4"/>
    </row>
    <row r="376" spans="2:6">
      <c r="B376" s="4"/>
      <c r="C376" s="4"/>
      <c r="D376" s="4"/>
      <c r="E376" s="4"/>
      <c r="F376" s="4"/>
    </row>
    <row r="377" spans="2:6">
      <c r="B377" s="4"/>
      <c r="C377" s="4"/>
      <c r="D377" s="4"/>
      <c r="E377" s="4"/>
      <c r="F377" s="4"/>
    </row>
    <row r="378" spans="2:6">
      <c r="B378" s="4"/>
      <c r="C378" s="4"/>
      <c r="D378" s="4"/>
      <c r="E378" s="4"/>
      <c r="F378" s="4"/>
    </row>
    <row r="379" spans="2:6">
      <c r="B379" s="4"/>
      <c r="C379" s="4"/>
      <c r="D379" s="4"/>
      <c r="E379" s="4"/>
      <c r="F379" s="4"/>
    </row>
    <row r="380" spans="2:6">
      <c r="B380" s="4"/>
      <c r="C380" s="4"/>
      <c r="D380" s="4"/>
      <c r="E380" s="4"/>
      <c r="F380" s="4"/>
    </row>
    <row r="381" spans="2:6">
      <c r="B381" s="4"/>
      <c r="C381" s="4"/>
      <c r="D381" s="4"/>
      <c r="E381" s="4"/>
      <c r="F381" s="4"/>
    </row>
    <row r="382" spans="2:6">
      <c r="B382" s="4"/>
      <c r="C382" s="4"/>
      <c r="D382" s="4"/>
      <c r="E382" s="4"/>
      <c r="F382" s="4"/>
    </row>
    <row r="383" spans="2:6">
      <c r="B383" s="4"/>
      <c r="C383" s="4"/>
      <c r="D383" s="4"/>
      <c r="E383" s="4"/>
      <c r="F383" s="4"/>
    </row>
    <row r="384" spans="2:6">
      <c r="B384" s="4"/>
      <c r="C384" s="4"/>
      <c r="D384" s="4"/>
      <c r="E384" s="4"/>
      <c r="F384" s="4"/>
    </row>
    <row r="385" spans="2:6">
      <c r="B385" s="4"/>
      <c r="C385" s="4"/>
      <c r="D385" s="4"/>
      <c r="E385" s="4"/>
      <c r="F385" s="4"/>
    </row>
    <row r="386" spans="2:6">
      <c r="B386" s="4"/>
      <c r="C386" s="4"/>
      <c r="D386" s="4"/>
      <c r="E386" s="4"/>
      <c r="F386" s="4"/>
    </row>
    <row r="387" spans="2:6">
      <c r="B387" s="4"/>
      <c r="C387" s="4"/>
      <c r="D387" s="4"/>
      <c r="E387" s="4"/>
      <c r="F387" s="4"/>
    </row>
    <row r="388" spans="2:6">
      <c r="B388" s="4"/>
      <c r="C388" s="4"/>
      <c r="D388" s="4"/>
      <c r="E388" s="4"/>
      <c r="F388" s="4"/>
    </row>
    <row r="389" spans="2:6">
      <c r="B389" s="4"/>
      <c r="C389" s="4"/>
      <c r="D389" s="4"/>
      <c r="E389" s="4"/>
      <c r="F389" s="4"/>
    </row>
    <row r="390" spans="2:6">
      <c r="B390" s="4"/>
      <c r="C390" s="4"/>
      <c r="D390" s="4"/>
      <c r="E390" s="4"/>
      <c r="F390" s="4"/>
    </row>
    <row r="391" spans="2:6">
      <c r="B391" s="4"/>
      <c r="C391" s="4"/>
      <c r="D391" s="4"/>
      <c r="E391" s="4"/>
      <c r="F391" s="4"/>
    </row>
    <row r="392" spans="2:6">
      <c r="B392" s="4"/>
      <c r="C392" s="4"/>
      <c r="D392" s="4"/>
      <c r="E392" s="4"/>
      <c r="F392" s="4"/>
    </row>
    <row r="393" spans="2:6">
      <c r="B393" s="4"/>
      <c r="C393" s="4"/>
      <c r="D393" s="4"/>
      <c r="E393" s="4"/>
      <c r="F393" s="4"/>
    </row>
    <row r="394" spans="2:6">
      <c r="B394" s="4"/>
      <c r="C394" s="4"/>
      <c r="D394" s="4"/>
      <c r="E394" s="4"/>
      <c r="F394" s="4"/>
    </row>
    <row r="395" spans="2:6">
      <c r="B395" s="4"/>
      <c r="C395" s="4"/>
      <c r="D395" s="4"/>
      <c r="E395" s="4"/>
      <c r="F395" s="4"/>
    </row>
    <row r="396" spans="2:6">
      <c r="B396" s="4"/>
      <c r="C396" s="4"/>
      <c r="D396" s="4"/>
      <c r="E396" s="4"/>
      <c r="F396" s="4"/>
    </row>
    <row r="397" spans="2:6">
      <c r="B397" s="4"/>
      <c r="C397" s="4"/>
      <c r="D397" s="4"/>
      <c r="E397" s="4"/>
      <c r="F397" s="4"/>
    </row>
    <row r="398" spans="2:6">
      <c r="B398" s="4"/>
      <c r="C398" s="4"/>
      <c r="D398" s="4"/>
      <c r="E398" s="4"/>
      <c r="F398" s="4"/>
    </row>
    <row r="399" spans="2:6">
      <c r="B399" s="4"/>
      <c r="C399" s="4"/>
      <c r="D399" s="4"/>
      <c r="E399" s="4"/>
      <c r="F399" s="4"/>
    </row>
    <row r="400" spans="2:6">
      <c r="B400" s="4"/>
      <c r="C400" s="4"/>
      <c r="D400" s="4"/>
      <c r="E400" s="4"/>
      <c r="F400" s="4"/>
    </row>
    <row r="401" spans="2:6">
      <c r="B401" s="4"/>
      <c r="C401" s="4"/>
      <c r="D401" s="4"/>
      <c r="E401" s="4"/>
      <c r="F401" s="4"/>
    </row>
    <row r="402" spans="2:6">
      <c r="B402" s="4"/>
      <c r="C402" s="4"/>
      <c r="D402" s="4"/>
      <c r="E402" s="4"/>
      <c r="F402" s="4"/>
    </row>
    <row r="403" spans="2:6">
      <c r="B403" s="4"/>
      <c r="C403" s="4"/>
      <c r="D403" s="4"/>
      <c r="E403" s="4"/>
      <c r="F403" s="4"/>
    </row>
    <row r="404" spans="2:6">
      <c r="B404" s="4"/>
      <c r="C404" s="4"/>
      <c r="D404" s="4"/>
      <c r="E404" s="4"/>
      <c r="F404" s="4"/>
    </row>
    <row r="405" spans="2:6">
      <c r="B405" s="4"/>
      <c r="C405" s="4"/>
      <c r="D405" s="4"/>
      <c r="E405" s="4"/>
      <c r="F405" s="4"/>
    </row>
    <row r="406" spans="2:6">
      <c r="B406" s="4"/>
      <c r="C406" s="4"/>
      <c r="D406" s="4"/>
      <c r="E406" s="4"/>
      <c r="F406" s="4"/>
    </row>
    <row r="407" spans="2:6">
      <c r="B407" s="4"/>
      <c r="C407" s="4"/>
      <c r="D407" s="4"/>
      <c r="E407" s="4"/>
      <c r="F407" s="4"/>
    </row>
    <row r="408" spans="2:6">
      <c r="B408" s="4"/>
      <c r="C408" s="4"/>
      <c r="D408" s="4"/>
      <c r="E408" s="4"/>
      <c r="F408" s="4"/>
    </row>
    <row r="409" spans="2:6">
      <c r="B409" s="4"/>
      <c r="C409" s="4"/>
      <c r="D409" s="4"/>
      <c r="E409" s="4"/>
      <c r="F409" s="4"/>
    </row>
    <row r="410" spans="2:6">
      <c r="B410" s="4"/>
      <c r="C410" s="4"/>
      <c r="D410" s="4"/>
      <c r="E410" s="4"/>
      <c r="F410" s="4"/>
    </row>
    <row r="411" spans="2:6">
      <c r="B411" s="4"/>
      <c r="C411" s="4"/>
      <c r="D411" s="4"/>
      <c r="E411" s="4"/>
      <c r="F411" s="4"/>
    </row>
    <row r="412" spans="2:6">
      <c r="B412" s="4"/>
      <c r="C412" s="4"/>
      <c r="D412" s="4"/>
      <c r="E412" s="4"/>
      <c r="F412" s="4"/>
    </row>
    <row r="413" spans="2:6">
      <c r="B413" s="4"/>
      <c r="C413" s="4"/>
      <c r="D413" s="4"/>
      <c r="E413" s="4"/>
      <c r="F413" s="4"/>
    </row>
    <row r="414" spans="2:6">
      <c r="B414" s="4"/>
      <c r="C414" s="4"/>
      <c r="D414" s="4"/>
      <c r="E414" s="4"/>
      <c r="F414" s="4"/>
    </row>
    <row r="415" spans="2:6">
      <c r="B415" s="4"/>
      <c r="C415" s="4"/>
      <c r="D415" s="4"/>
      <c r="E415" s="4"/>
      <c r="F415" s="4"/>
    </row>
    <row r="416" spans="2:6">
      <c r="B416" s="4"/>
      <c r="C416" s="4"/>
      <c r="D416" s="4"/>
      <c r="E416" s="4"/>
      <c r="F416" s="4"/>
    </row>
    <row r="417" spans="2:6">
      <c r="B417" s="4"/>
      <c r="C417" s="4"/>
      <c r="D417" s="4"/>
      <c r="E417" s="4"/>
      <c r="F417" s="4"/>
    </row>
    <row r="418" spans="2:6">
      <c r="B418" s="4"/>
      <c r="C418" s="4"/>
      <c r="D418" s="4"/>
      <c r="E418" s="4"/>
      <c r="F418" s="4"/>
    </row>
    <row r="419" spans="2:6">
      <c r="B419" s="4"/>
      <c r="C419" s="4"/>
      <c r="D419" s="4"/>
      <c r="E419" s="4"/>
      <c r="F419" s="4"/>
    </row>
    <row r="420" spans="2:6">
      <c r="B420" s="4"/>
      <c r="C420" s="4"/>
      <c r="D420" s="4"/>
      <c r="E420" s="4"/>
      <c r="F420" s="4"/>
    </row>
  </sheetData>
  <mergeCells count="5">
    <mergeCell ref="C9:F9"/>
    <mergeCell ref="C10:F10"/>
    <mergeCell ref="C11:F11"/>
    <mergeCell ref="D7:F7"/>
    <mergeCell ref="C4:F4"/>
  </mergeCells>
  <pageMargins left="0.31496062992125984" right="0.39370078740157483" top="0.31496062992125984" bottom="0.27559055118110237" header="0.31496062992125984" footer="0.2755905511811023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2023-12-27T12:23:48Z</dcterms:modified>
</cp:coreProperties>
</file>